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as01\shichoson\06 財政係\40決算統計\05財政状況資料集\R1財政状況資料集\06 HP公表前確認（県→市町村）\01 県→市町村\確認用データ\"/>
    </mc:Choice>
  </mc:AlternateContent>
  <bookViews>
    <workbookView xWindow="0" yWindow="0" windowWidth="2049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O34" i="10"/>
  <c r="CO35" i="10" s="1"/>
  <c r="CO36" i="10" s="1"/>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alcChain>
</file>

<file path=xl/sharedStrings.xml><?xml version="1.0" encoding="utf-8"?>
<sst xmlns="http://schemas.openxmlformats.org/spreadsheetml/2006/main" count="1080" uniqueCount="595">
  <si>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</si>
  <si>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</si>
  <si>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</si>
  <si>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</si>
  <si>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</si>
  <si>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</si>
  <si>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</si>
  <si>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</si>
  <si>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</si>
  <si>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</si>
  <si>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</si>
  <si>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</si>
  <si>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</si>
  <si>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</si>
  <si>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</si>
  <si>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</si>
  <si>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</si>
  <si>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</si>
  <si>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</si>
  <si>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</si>
  <si>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</si>
  <si>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</si>
  <si>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</si>
  <si>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</si>
  <si>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</si>
  <si>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</si>
  <si>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</si>
  <si>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</si>
  <si>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</si>
  <si>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</si>
  <si>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</si>
  <si>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</si>
  <si>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</si>
  <si>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</si>
  <si>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</si>
  <si>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</si>
  <si>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</si>
  <si>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</si>
  <si>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</si>
  <si>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</si>
  <si>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</si>
  <si>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</si>
  <si>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</si>
  <si>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</si>
  <si>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</si>
  <si>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</si>
  <si>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</si>
  <si>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</si>
  <si>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</si>
  <si>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</si>
  <si>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</si>
  <si>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</si>
  <si>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</si>
  <si>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</si>
  <si>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</si>
  <si>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</si>
  <si>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</si>
  <si>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</si>
  <si>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</si>
  <si>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</si>
  <si>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</si>
  <si>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</si>
  <si>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</si>
  <si>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</si>
  <si>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</si>
  <si>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</si>
  <si>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</si>
  <si>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</si>
  <si>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</si>
  <si>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</si>
  <si>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</si>
  <si>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</si>
  <si>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</si>
  <si>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</si>
  <si>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</si>
  <si>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</si>
  <si>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</si>
  <si>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</si>
  <si>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</si>
  <si>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</si>
  <si>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</si>
  <si>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</si>
  <si>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</si>
  <si>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</si>
  <si>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</si>
  <si>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</si>
  <si>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</si>
  <si>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</si>
  <si>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</si>
  <si>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</si>
  <si>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</si>
  <si>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</si>
  <si>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</si>
  <si>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</si>
  <si>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</si>
  <si>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</si>
  <si>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</si>
  <si>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</si>
  <si>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</si>
  <si>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</si>
  <si>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</si>
  <si>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</si>
  <si>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</si>
  <si>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</si>
  <si>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</si>
  <si>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</si>
  <si>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</si>
  <si>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</si>
  <si>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</si>
  <si>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</si>
  <si>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</si>
  <si>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</si>
  <si>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</si>
  <si>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</si>
  <si>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</si>
  <si>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</si>
  <si>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</si>
  <si>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</si>
  <si>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</si>
  <si>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</si>
  <si>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</si>
  <si>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</si>
  <si>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</si>
  <si>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</si>
  <si>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</si>
  <si>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</si>
  <si>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</si>
  <si>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</si>
  <si>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</si>
  <si>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</si>
  <si>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</si>
  <si>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</si>
  <si>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</si>
  <si>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</si>
  <si>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</si>
  <si>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</si>
  <si>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</si>
  <si>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</si>
  <si>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</si>
  <si>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</si>
  <si>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</si>
  <si>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</si>
  <si>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</si>
  <si>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</si>
  <si>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</si>
  <si>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</si>
  <si>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</si>
  <si>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</si>
  <si>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</si>
  <si>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</si>
  <si>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</si>
  <si>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</si>
  <si>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</si>
  <si>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</si>
  <si>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</si>
  <si>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</si>
  <si>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</si>
  <si>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</si>
  <si>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</si>
  <si>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</si>
  <si>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</si>
  <si>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</si>
  <si>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</si>
  <si>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</si>
  <si>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</si>
  <si>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</si>
  <si>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</si>
  <si>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</si>
  <si>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</si>
  <si>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</si>
  <si>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</si>
  <si>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</si>
  <si>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</si>
  <si>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</si>
  <si>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</si>
  <si>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</si>
  <si>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</si>
  <si>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</si>
  <si>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</si>
  <si>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</si>
  <si>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</si>
  <si>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</si>
  <si>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</si>
  <si>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</si>
  <si>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</si>
  <si>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</si>
  <si>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</si>
  <si>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</si>
  <si>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</si>
  <si>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</si>
  <si>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</si>
  <si>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</si>
  <si>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</si>
  <si>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</si>
  <si>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</si>
  <si>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</si>
  <si>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</si>
  <si>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</si>
  <si>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</si>
  <si>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</si>
  <si>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</si>
  <si>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</si>
  <si>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</si>
  <si>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</si>
  <si>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</si>
  <si>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</si>
  <si>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</si>
  <si>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</si>
  <si>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</si>
  <si>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</si>
  <si>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</si>
  <si>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</si>
  <si>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</si>
  <si>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山形県東根市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</si>
  <si>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</si>
  <si>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</si>
  <si>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</si>
  <si>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</si>
  <si>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</si>
  <si>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</si>
  <si>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</si>
  <si>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</si>
  <si>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</si>
  <si>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</si>
  <si>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</si>
  <si>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</si>
  <si>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</si>
  <si>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</si>
  <si>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</si>
  <si>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</si>
  <si>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</si>
  <si>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</si>
  <si>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</si>
  <si>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</si>
  <si>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</si>
  <si>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</si>
  <si>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</si>
  <si>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</si>
  <si>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</si>
  <si>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</si>
  <si>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</si>
  <si>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</si>
  <si>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</si>
  <si>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</si>
  <si>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</si>
  <si>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</si>
  <si>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</si>
  <si>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</si>
  <si>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</si>
  <si>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</si>
  <si>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</si>
  <si>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</si>
  <si>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</si>
  <si>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</si>
  <si>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</si>
  <si>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</si>
  <si>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</si>
  <si>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</si>
  <si>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</si>
  <si>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</si>
  <si>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</si>
  <si>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</si>
  <si>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</si>
  <si>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</si>
  <si>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</si>
  <si>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</si>
  <si>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</si>
  <si>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</si>
  <si>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</si>
  <si>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</si>
  <si>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</si>
  <si>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</si>
  <si>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</si>
  <si>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</si>
  <si>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</si>
  <si>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</si>
  <si>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</si>
  <si>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</si>
  <si>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</si>
  <si>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</si>
  <si>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</si>
  <si>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</si>
  <si>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</si>
  <si>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</si>
  <si>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</si>
  <si>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</si>
  <si>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</si>
  <si>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</si>
  <si>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</si>
  <si>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</si>
  <si>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</si>
  <si>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</si>
  <si>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</si>
  <si>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</si>
  <si>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</si>
  <si>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</si>
  <si>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</si>
  <si>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</si>
  <si>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</si>
  <si>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</si>
  <si>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</si>
  <si>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</si>
  <si>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</si>
  <si>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</si>
  <si>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</si>
  <si>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</si>
  <si>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</si>
  <si>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</si>
  <si>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</si>
  <si>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</si>
  <si>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</si>
  <si>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</si>
  <si>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</si>
  <si>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</si>
  <si>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</si>
  <si>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</si>
  <si>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</si>
  <si>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</si>
  <si>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</si>
  <si>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</si>
  <si>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</si>
  <si>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</si>
  <si>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</si>
  <si>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</si>
  <si>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</si>
  <si>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</si>
  <si>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</si>
  <si>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</si>
  <si>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</si>
  <si>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</si>
  <si>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</si>
  <si>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</si>
  <si>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</si>
  <si>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</si>
  <si>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</si>
  <si>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</si>
  <si>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</si>
  <si>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</si>
  <si>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</si>
  <si>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</si>
  <si>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</si>
  <si>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</si>
  <si>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</si>
  <si>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</si>
  <si>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</si>
  <si>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</si>
  <si>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</si>
  <si>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</si>
  <si>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</si>
  <si>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</si>
  <si>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</si>
  <si>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</si>
  <si>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</si>
  <si>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</si>
  <si>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</si>
  <si>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</si>
  <si>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</si>
  <si>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</si>
  <si>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</si>
  <si>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</si>
  <si>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</si>
  <si>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</si>
  <si>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</si>
  <si>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</si>
  <si>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</si>
  <si>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</si>
  <si>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山形県東根市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</si>
  <si>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</si>
  <si>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</si>
  <si>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</si>
  <si>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</si>
  <si>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</si>
  <si>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</si>
  <si>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</si>
  <si>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</si>
  <si>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</si>
  <si>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</si>
  <si>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</si>
  <si>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</si>
  <si>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</si>
  <si>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</si>
  <si>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</si>
  <si>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</si>
  <si>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</si>
  <si>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</si>
  <si>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</si>
  <si>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</si>
  <si>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</si>
  <si>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</si>
  <si>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</si>
  <si>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</si>
  <si>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</si>
  <si>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</si>
  <si>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</si>
  <si>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</si>
  <si>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</si>
  <si>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</si>
  <si>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</si>
  <si>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</si>
  <si>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</si>
  <si>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</si>
  <si>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</si>
  <si>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</si>
  <si>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</si>
  <si>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</si>
  <si>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</si>
  <si>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</si>
  <si>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</si>
  <si>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</si>
  <si>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</si>
  <si>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</si>
  <si>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</si>
  <si>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</si>
  <si>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</si>
  <si>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</si>
  <si>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</si>
  <si>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</si>
  <si>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</si>
  <si>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</si>
  <si>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</si>
  <si>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</si>
  <si>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</si>
  <si>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</si>
  <si>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</si>
  <si>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</si>
  <si>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</si>
  <si>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</si>
  <si>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</si>
  <si>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</si>
  <si>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</si>
  <si>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</si>
  <si>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</si>
  <si>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</si>
  <si>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</si>
  <si>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</si>
  <si>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</si>
  <si>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</si>
  <si>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</si>
  <si>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</si>
  <si>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</si>
  <si>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</si>
  <si>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</si>
  <si>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</si>
  <si>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</si>
  <si>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</si>
  <si>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</si>
  <si>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</si>
  <si>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</si>
  <si>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</si>
  <si>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</si>
  <si>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</si>
  <si>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</si>
  <si>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</si>
  <si>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</si>
  <si>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</si>
  <si>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</si>
  <si>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</si>
  <si>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</si>
  <si>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</si>
  <si>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</si>
  <si>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</si>
  <si>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</si>
  <si>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</si>
  <si>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</si>
  <si>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</si>
  <si>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</si>
  <si>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</si>
  <si>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</si>
  <si>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</si>
  <si>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</si>
  <si>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</si>
  <si>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</si>
  <si>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</si>
  <si>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</si>
  <si>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</si>
  <si>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</si>
  <si>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</si>
  <si>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</si>
  <si>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</si>
  <si>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</si>
  <si>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</si>
  <si>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</si>
  <si>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</si>
  <si>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</si>
  <si>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</si>
  <si>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</si>
  <si>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</si>
  <si>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</si>
  <si>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</si>
  <si>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</si>
  <si>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</si>
  <si>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</si>
  <si>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</si>
  <si>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</si>
  <si>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</si>
  <si>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</si>
  <si>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</si>
  <si>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</si>
  <si>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</si>
  <si>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</si>
  <si>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</si>
  <si>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</si>
  <si>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</si>
  <si>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</si>
  <si>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</si>
  <si>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</si>
  <si>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</si>
  <si>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</si>
  <si>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</si>
  <si>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</si>
  <si>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</si>
  <si>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</si>
  <si>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</si>
  <si>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</si>
  <si>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</si>
  <si>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</si>
  <si>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</si>
  <si>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</si>
  <si>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</si>
  <si>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</si>
  <si>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</si>
  <si>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</si>
  <si>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</si>
  <si>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</si>
  <si>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</si>
  <si>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</si>
  <si>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</si>
  <si>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</si>
  <si>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</si>
  <si>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</si>
  <si>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</si>
  <si>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</si>
  <si>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</si>
  <si>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</si>
  <si>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</si>
  <si>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</si>
  <si>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</si>
  <si>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</si>
  <si>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</si>
  <si>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</si>
  <si>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</si>
  <si>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</si>
  <si>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</si>
  <si>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</si>
  <si>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</si>
  <si>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</si>
  <si>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</si>
  <si>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</si>
  <si>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</si>
  <si>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</si>
  <si>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</si>
  <si>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</si>
  <si>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</si>
  <si>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</si>
  <si>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</si>
  <si>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0.93</t>
  </si>
  <si>
    <t>▲ 0.05</t>
  </si>
  <si>
    <t>▲ 2.70</t>
  </si>
  <si>
    <t>水道事業会計</t>
  </si>
  <si>
    <t>一般会計</t>
  </si>
  <si>
    <t>工業用水道事業会計</t>
  </si>
  <si>
    <t>国民健康保険特別会計</t>
  </si>
  <si>
    <t>公共下水道事業特別会計</t>
  </si>
  <si>
    <t>介護保険特別会計</t>
  </si>
  <si>
    <t>後期高齢者医療特別会計</t>
  </si>
  <si>
    <t>市営墓地特別会計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</si>
  <si>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</si>
  <si>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</si>
  <si>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</si>
  <si>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</si>
  <si>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</si>
  <si>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</si>
  <si>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</si>
  <si>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</si>
  <si>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ふるさとづくり基金</t>
    <rPh sb="7" eb="9">
      <t>キキン</t>
    </rPh>
    <phoneticPr fontId="2"/>
  </si>
  <si>
    <t>市立小中学校建設基金</t>
    <rPh sb="0" eb="2">
      <t>シリツ</t>
    </rPh>
    <rPh sb="2" eb="6">
      <t>ショウチュウガッコウ</t>
    </rPh>
    <rPh sb="6" eb="8">
      <t>ケンセツ</t>
    </rPh>
    <rPh sb="8" eb="10">
      <t>キキン</t>
    </rPh>
    <phoneticPr fontId="2"/>
  </si>
  <si>
    <t>公共文化施設整備基金</t>
    <rPh sb="0" eb="2">
      <t>コウキョウ</t>
    </rPh>
    <rPh sb="2" eb="4">
      <t>ブンカ</t>
    </rPh>
    <rPh sb="4" eb="6">
      <t>シセツ</t>
    </rPh>
    <rPh sb="6" eb="8">
      <t>セイビ</t>
    </rPh>
    <rPh sb="8" eb="10">
      <t>キキン</t>
    </rPh>
    <phoneticPr fontId="2"/>
  </si>
  <si>
    <t>アイジー基金</t>
    <rPh sb="4" eb="6">
      <t>キキン</t>
    </rPh>
    <phoneticPr fontId="2"/>
  </si>
  <si>
    <t>地域振興基金</t>
    <rPh sb="0" eb="2">
      <t>チイキ</t>
    </rPh>
    <rPh sb="2" eb="4">
      <t>シンコウ</t>
    </rPh>
    <rPh sb="4" eb="6">
      <t>キキン</t>
    </rPh>
    <phoneticPr fontId="2"/>
  </si>
  <si>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</si>
  <si>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</si>
  <si>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</si>
  <si>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</si>
  <si>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</si>
  <si>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</si>
  <si>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</si>
  <si>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</si>
  <si>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</si>
  <si>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</si>
  <si>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東根育英会</t>
    <rPh sb="0" eb="2">
      <t>ヒガシネ</t>
    </rPh>
    <rPh sb="2" eb="5">
      <t>イクエイカイ</t>
    </rPh>
    <phoneticPr fontId="2"/>
  </si>
  <si>
    <t>東根市体育協会</t>
    <rPh sb="0" eb="3">
      <t>ヒガシネシ</t>
    </rPh>
    <rPh sb="3" eb="5">
      <t>タイイク</t>
    </rPh>
    <rPh sb="5" eb="7">
      <t>キョウカイ</t>
    </rPh>
    <phoneticPr fontId="2"/>
  </si>
  <si>
    <t>東根市土地開発公社</t>
    <rPh sb="0" eb="2">
      <t>ヒガシネ</t>
    </rPh>
    <rPh sb="2" eb="3">
      <t>シ</t>
    </rPh>
    <rPh sb="3" eb="9">
      <t>トチカイハツコウシャ</t>
    </rPh>
    <phoneticPr fontId="2"/>
  </si>
  <si>
    <t>-</t>
    <phoneticPr fontId="2"/>
  </si>
  <si>
    <t>法適用企業</t>
  </si>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</sst>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xmlns:c16r2="http://schemas.microsoft.com/office/drawing/2015/06/chart">
            <c:ext xmlns:c16="http://schemas.microsoft.com/office/drawing/2014/chart" uri="{C3380CC4-5D6E-409C-BE32-E72D297353CC}">
              <c16:uniqueId val="{00000000-B690-4E9B-B3A0-DE15E34B9B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92436</c:v>
                </c:pt>
                <c:pt idx="1">
                  <c:v>103925</c:v>
                </c:pt>
                <c:pt idx="2">
                  <c:v>60343</c:v>
                </c:pt>
                <c:pt idx="3">
                  <c:v>50636</c:v>
                </c:pt>
                <c:pt idx="4">
                  <c:v>68849</c:v>
                </c:pt>
              </c:numCache>
            </c:numRef>
          </c:val>
          <c:smooth val="0"/>
          <c:extLst xmlns:c16r2="http://schemas.microsoft.com/office/drawing/2015/06/chart">
            <c:ext xmlns:c16="http://schemas.microsoft.com/office/drawing/2014/chart" uri="{C3380CC4-5D6E-409C-BE32-E72D297353CC}">
              <c16:uniqueId val="{00000001-B690-4E9B-B3A0-DE15E34B9BBF}"/>
            </c:ext>
          </c:extLst>
        </c:ser>
        <c:dLbls>
          <c:showLegendKey val="0"/>
          <c:showVal val="0"/>
          <c:showCatName val="0"/>
          <c:showSerName val="0"/>
          <c:showPercent val="0"/>
          <c:showBubbleSize val="0"/>
        </c:dLbls>
        <c:marker val="1"/>
        <c:smooth val="0"/>
        <c:axId val="404983400"/>
        <c:axId val="404986536"/>
      </c:lineChart>
      <c:catAx>
        <c:axId val="404983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986536"/>
        <c:crosses val="autoZero"/>
        <c:auto val="1"/>
        <c:lblAlgn val="ctr"/>
        <c:lblOffset val="100"/>
        <c:tickLblSkip val="1"/>
        <c:tickMarkSkip val="1"/>
        <c:noMultiLvlLbl val="0"/>
      </c:catAx>
      <c:valAx>
        <c:axId val="4049865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983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5.44</c:v>
                </c:pt>
                <c:pt idx="1">
                  <c:v>5.0199999999999996</c:v>
                </c:pt>
                <c:pt idx="2">
                  <c:v>4.84</c:v>
                </c:pt>
                <c:pt idx="3">
                  <c:v>8.75</c:v>
                </c:pt>
                <c:pt idx="4">
                  <c:v>5.23</c:v>
                </c:pt>
              </c:numCache>
            </c:numRef>
          </c:val>
          <c:extLst xmlns:c16r2="http://schemas.microsoft.com/office/drawing/2015/06/chart">
            <c:ext xmlns:c16="http://schemas.microsoft.com/office/drawing/2014/chart" uri="{C3380CC4-5D6E-409C-BE32-E72D297353CC}">
              <c16:uniqueId val="{00000000-B563-4A3F-82A0-F462C394A9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19.86</c:v>
                </c:pt>
                <c:pt idx="1">
                  <c:v>22.43</c:v>
                </c:pt>
                <c:pt idx="2">
                  <c:v>21.94</c:v>
                </c:pt>
                <c:pt idx="3">
                  <c:v>21.99</c:v>
                </c:pt>
                <c:pt idx="4">
                  <c:v>22.17</c:v>
                </c:pt>
              </c:numCache>
            </c:numRef>
          </c:val>
          <c:extLst xmlns:c16r2="http://schemas.microsoft.com/office/drawing/2015/06/chart">
            <c:ext xmlns:c16="http://schemas.microsoft.com/office/drawing/2014/chart" uri="{C3380CC4-5D6E-409C-BE32-E72D297353CC}">
              <c16:uniqueId val="{00000001-B563-4A3F-82A0-F462C394A9C5}"/>
            </c:ext>
          </c:extLst>
        </c:ser>
        <c:dLbls>
          <c:showLegendKey val="0"/>
          <c:showVal val="0"/>
          <c:showCatName val="0"/>
          <c:showSerName val="0"/>
          <c:showPercent val="0"/>
          <c:showBubbleSize val="0"/>
        </c:dLbls>
        <c:gapWidth val="250"/>
        <c:overlap val="100"/>
        <c:axId val="404984184"/>
        <c:axId val="40498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-0.93</c:v>
                </c:pt>
                <c:pt idx="1">
                  <c:v>2.54</c:v>
                </c:pt>
                <c:pt idx="2">
                  <c:v>-0.05</c:v>
                </c:pt>
                <c:pt idx="3">
                  <c:v>4.78</c:v>
                </c:pt>
                <c:pt idx="4">
                  <c:v>-2.7</c:v>
                </c:pt>
              </c:numCache>
            </c:numRef>
          </c:val>
          <c:smooth val="0"/>
          <c:extLst xmlns:c16r2="http://schemas.microsoft.com/office/drawing/2015/06/chart">
            <c:ext xmlns:c16="http://schemas.microsoft.com/office/drawing/2014/chart" uri="{C3380CC4-5D6E-409C-BE32-E72D297353CC}">
              <c16:uniqueId val="{00000002-B563-4A3F-82A0-F462C394A9C5}"/>
            </c:ext>
          </c:extLst>
        </c:ser>
        <c:dLbls>
          <c:showLegendKey val="0"/>
          <c:showVal val="0"/>
          <c:showCatName val="0"/>
          <c:showSerName val="0"/>
          <c:showPercent val="0"/>
          <c:showBubbleSize val="0"/>
        </c:dLbls>
        <c:marker val="1"/>
        <c:smooth val="0"/>
        <c:axId val="404984184"/>
        <c:axId val="404984576"/>
      </c:lineChart>
      <c:catAx>
        <c:axId val="404984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984576"/>
        <c:crosses val="autoZero"/>
        <c:auto val="1"/>
        <c:lblAlgn val="ctr"/>
        <c:lblOffset val="100"/>
        <c:tickLblSkip val="1"/>
        <c:tickMarkSkip val="1"/>
        <c:noMultiLvlLbl val="0"/>
      </c:catAx>
      <c:valAx>
        <c:axId val="40498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84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5C6-4A37-BEA8-75553EAC1F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5C6-4A37-BEA8-75553EAC1F2F}"/>
            </c:ext>
          </c:extLst>
        </c:ser>
        <c:ser>
          <c:idx val="2"/>
          <c:order val="2"/>
          <c:tx>
            <c:strRef>
              <c:f>データシート!$A$29</c:f>
              <c:strCache>
                <c:ptCount val="1"/>
                <c:pt idx="0">
                  <c:v>市営墓地特別会計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05C6-4A37-BEA8-75553EAC1F2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0.02</c:v>
                </c:pt>
                <c:pt idx="8">
                  <c:v>#N/A</c:v>
                </c:pt>
                <c:pt idx="9">
                  <c:v>0.13</c:v>
                </c:pt>
              </c:numCache>
            </c:numRef>
          </c:val>
          <c:extLst xmlns:c16r2="http://schemas.microsoft.com/office/drawing/2015/06/chart">
            <c:ext xmlns:c16="http://schemas.microsoft.com/office/drawing/2014/chart" uri="{C3380CC4-5D6E-409C-BE32-E72D297353CC}">
              <c16:uniqueId val="{00000003-05C6-4A37-BEA8-75553EAC1F2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0.64</c:v>
                </c:pt>
                <c:pt idx="2">
                  <c:v>#N/A</c:v>
                </c:pt>
                <c:pt idx="3">
                  <c:v>1.31</c:v>
                </c:pt>
                <c:pt idx="4">
                  <c:v>#N/A</c:v>
                </c:pt>
                <c:pt idx="5">
                  <c:v>1.25</c:v>
                </c:pt>
                <c:pt idx="6">
                  <c:v>#N/A</c:v>
                </c:pt>
                <c:pt idx="7">
                  <c:v>1.38</c:v>
                </c:pt>
                <c:pt idx="8">
                  <c:v>#N/A</c:v>
                </c:pt>
                <c:pt idx="9">
                  <c:v>0.71</c:v>
                </c:pt>
              </c:numCache>
            </c:numRef>
          </c:val>
          <c:extLst xmlns:c16r2="http://schemas.microsoft.com/office/drawing/2015/06/chart">
            <c:ext xmlns:c16="http://schemas.microsoft.com/office/drawing/2014/chart" uri="{C3380CC4-5D6E-409C-BE32-E72D297353CC}">
              <c16:uniqueId val="{00000004-05C6-4A37-BEA8-75553EAC1F2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1.18</c:v>
                </c:pt>
              </c:numCache>
            </c:numRef>
          </c:val>
          <c:extLst xmlns:c16r2="http://schemas.microsoft.com/office/drawing/2015/06/chart">
            <c:ext xmlns:c16="http://schemas.microsoft.com/office/drawing/2014/chart" uri="{C3380CC4-5D6E-409C-BE32-E72D297353CC}">
              <c16:uniqueId val="{00000005-05C6-4A37-BEA8-75553EAC1F2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0.18</c:v>
                </c:pt>
                <c:pt idx="4">
                  <c:v>#N/A</c:v>
                </c:pt>
                <c:pt idx="5">
                  <c:v>1.54</c:v>
                </c:pt>
                <c:pt idx="6">
                  <c:v>#N/A</c:v>
                </c:pt>
                <c:pt idx="7">
                  <c:v>0.51</c:v>
                </c:pt>
                <c:pt idx="8">
                  <c:v>#N/A</c:v>
                </c:pt>
                <c:pt idx="9">
                  <c:v>1.26</c:v>
                </c:pt>
              </c:numCache>
            </c:numRef>
          </c:val>
          <c:extLst xmlns:c16r2="http://schemas.microsoft.com/office/drawing/2015/06/chart">
            <c:ext xmlns:c16="http://schemas.microsoft.com/office/drawing/2014/chart" uri="{C3380CC4-5D6E-409C-BE32-E72D297353CC}">
              <c16:uniqueId val="{00000006-05C6-4A37-BEA8-75553EAC1F2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4.51</c:v>
                </c:pt>
                <c:pt idx="2">
                  <c:v>#N/A</c:v>
                </c:pt>
                <c:pt idx="3">
                  <c:v>3.46</c:v>
                </c:pt>
                <c:pt idx="4">
                  <c:v>#N/A</c:v>
                </c:pt>
                <c:pt idx="5">
                  <c:v>3.75</c:v>
                </c:pt>
                <c:pt idx="6">
                  <c:v>#N/A</c:v>
                </c:pt>
                <c:pt idx="7">
                  <c:v>3.97</c:v>
                </c:pt>
                <c:pt idx="8">
                  <c:v>#N/A</c:v>
                </c:pt>
                <c:pt idx="9">
                  <c:v>5.07</c:v>
                </c:pt>
              </c:numCache>
            </c:numRef>
          </c:val>
          <c:extLst xmlns:c16r2="http://schemas.microsoft.com/office/drawing/2015/06/chart">
            <c:ext xmlns:c16="http://schemas.microsoft.com/office/drawing/2014/chart" uri="{C3380CC4-5D6E-409C-BE32-E72D297353CC}">
              <c16:uniqueId val="{00000007-05C6-4A37-BEA8-75553EAC1F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5.42</c:v>
                </c:pt>
                <c:pt idx="2">
                  <c:v>#N/A</c:v>
                </c:pt>
                <c:pt idx="3">
                  <c:v>5</c:v>
                </c:pt>
                <c:pt idx="4">
                  <c:v>#N/A</c:v>
                </c:pt>
                <c:pt idx="5">
                  <c:v>4.82</c:v>
                </c:pt>
                <c:pt idx="6">
                  <c:v>#N/A</c:v>
                </c:pt>
                <c:pt idx="7">
                  <c:v>8.7200000000000006</c:v>
                </c:pt>
                <c:pt idx="8">
                  <c:v>#N/A</c:v>
                </c:pt>
                <c:pt idx="9">
                  <c:v>5.2</c:v>
                </c:pt>
              </c:numCache>
            </c:numRef>
          </c:val>
          <c:extLst xmlns:c16r2="http://schemas.microsoft.com/office/drawing/2015/06/chart">
            <c:ext xmlns:c16="http://schemas.microsoft.com/office/drawing/2014/chart" uri="{C3380CC4-5D6E-409C-BE32-E72D297353CC}">
              <c16:uniqueId val="{00000008-05C6-4A37-BEA8-75553EAC1F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18.739999999999998</c:v>
                </c:pt>
                <c:pt idx="2">
                  <c:v>#N/A</c:v>
                </c:pt>
                <c:pt idx="3">
                  <c:v>19.739999999999998</c:v>
                </c:pt>
                <c:pt idx="4">
                  <c:v>#N/A</c:v>
                </c:pt>
                <c:pt idx="5">
                  <c:v>20.18</c:v>
                </c:pt>
                <c:pt idx="6">
                  <c:v>#N/A</c:v>
                </c:pt>
                <c:pt idx="7">
                  <c:v>20.399999999999999</c:v>
                </c:pt>
                <c:pt idx="8">
                  <c:v>#N/A</c:v>
                </c:pt>
                <c:pt idx="9">
                  <c:v>23.18</c:v>
                </c:pt>
              </c:numCache>
            </c:numRef>
          </c:val>
          <c:extLst xmlns:c16r2="http://schemas.microsoft.com/office/drawing/2015/06/chart">
            <c:ext xmlns:c16="http://schemas.microsoft.com/office/drawing/2014/chart" uri="{C3380CC4-5D6E-409C-BE32-E72D297353CC}">
              <c16:uniqueId val="{00000009-05C6-4A37-BEA8-75553EAC1F2F}"/>
            </c:ext>
          </c:extLst>
        </c:ser>
        <c:dLbls>
          <c:showLegendKey val="0"/>
          <c:showVal val="0"/>
          <c:showCatName val="0"/>
          <c:showSerName val="0"/>
          <c:showPercent val="0"/>
          <c:showBubbleSize val="0"/>
        </c:dLbls>
        <c:gapWidth val="150"/>
        <c:overlap val="100"/>
        <c:axId val="404987712"/>
        <c:axId val="404988104"/>
      </c:barChart>
      <c:catAx>
        <c:axId val="40498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988104"/>
        <c:crosses val="autoZero"/>
        <c:auto val="1"/>
        <c:lblAlgn val="ctr"/>
        <c:lblOffset val="100"/>
        <c:tickLblSkip val="1"/>
        <c:tickMarkSkip val="1"/>
        <c:noMultiLvlLbl val="0"/>
      </c:catAx>
      <c:valAx>
        <c:axId val="404988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87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2219</c:v>
                </c:pt>
                <c:pt idx="5">
                  <c:v>2261</c:v>
                </c:pt>
                <c:pt idx="8">
                  <c:v>2236</c:v>
                </c:pt>
                <c:pt idx="11">
                  <c:v>2181</c:v>
                </c:pt>
                <c:pt idx="14">
                  <c:v>2123</c:v>
                </c:pt>
              </c:numCache>
            </c:numRef>
          </c:val>
          <c:extLst xmlns:c16r2="http://schemas.microsoft.com/office/drawing/2015/06/chart">
            <c:ext xmlns:c16="http://schemas.microsoft.com/office/drawing/2014/chart" uri="{C3380CC4-5D6E-409C-BE32-E72D297353CC}">
              <c16:uniqueId val="{00000000-90F8-4057-99C5-2159923CCA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F8-4057-99C5-2159923CCA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293</c:v>
                </c:pt>
                <c:pt idx="3">
                  <c:v>273</c:v>
                </c:pt>
                <c:pt idx="6">
                  <c:v>165</c:v>
                </c:pt>
                <c:pt idx="9">
                  <c:v>159</c:v>
                </c:pt>
                <c:pt idx="12">
                  <c:v>150</c:v>
                </c:pt>
              </c:numCache>
            </c:numRef>
          </c:val>
          <c:extLst xmlns:c16r2="http://schemas.microsoft.com/office/drawing/2015/06/chart">
            <c:ext xmlns:c16="http://schemas.microsoft.com/office/drawing/2014/chart" uri="{C3380CC4-5D6E-409C-BE32-E72D297353CC}">
              <c16:uniqueId val="{00000002-90F8-4057-99C5-2159923CCA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260</c:v>
                </c:pt>
                <c:pt idx="3">
                  <c:v>270</c:v>
                </c:pt>
                <c:pt idx="6">
                  <c:v>291</c:v>
                </c:pt>
                <c:pt idx="9">
                  <c:v>296</c:v>
                </c:pt>
                <c:pt idx="12">
                  <c:v>281</c:v>
                </c:pt>
              </c:numCache>
            </c:numRef>
          </c:val>
          <c:extLst xmlns:c16r2="http://schemas.microsoft.com/office/drawing/2015/06/chart">
            <c:ext xmlns:c16="http://schemas.microsoft.com/office/drawing/2014/chart" uri="{C3380CC4-5D6E-409C-BE32-E72D297353CC}">
              <c16:uniqueId val="{00000003-90F8-4057-99C5-2159923CCA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624</c:v>
                </c:pt>
                <c:pt idx="3">
                  <c:v>582</c:v>
                </c:pt>
                <c:pt idx="6">
                  <c:v>542</c:v>
                </c:pt>
                <c:pt idx="9">
                  <c:v>541</c:v>
                </c:pt>
                <c:pt idx="12">
                  <c:v>506</c:v>
                </c:pt>
              </c:numCache>
            </c:numRef>
          </c:val>
          <c:extLst xmlns:c16r2="http://schemas.microsoft.com/office/drawing/2015/06/chart">
            <c:ext xmlns:c16="http://schemas.microsoft.com/office/drawing/2014/chart" uri="{C3380CC4-5D6E-409C-BE32-E72D297353CC}">
              <c16:uniqueId val="{00000004-90F8-4057-99C5-2159923CCA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F8-4057-99C5-2159923CCA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F8-4057-99C5-2159923CCA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1978</c:v>
                </c:pt>
                <c:pt idx="3">
                  <c:v>1915</c:v>
                </c:pt>
                <c:pt idx="6">
                  <c:v>1879</c:v>
                </c:pt>
                <c:pt idx="9">
                  <c:v>1837</c:v>
                </c:pt>
                <c:pt idx="12">
                  <c:v>1824</c:v>
                </c:pt>
              </c:numCache>
            </c:numRef>
          </c:val>
          <c:extLst xmlns:c16r2="http://schemas.microsoft.com/office/drawing/2015/06/chart">
            <c:ext xmlns:c16="http://schemas.microsoft.com/office/drawing/2014/chart" uri="{C3380CC4-5D6E-409C-BE32-E72D297353CC}">
              <c16:uniqueId val="{00000007-90F8-4057-99C5-2159923CCA4B}"/>
            </c:ext>
          </c:extLst>
        </c:ser>
        <c:dLbls>
          <c:showLegendKey val="0"/>
          <c:showVal val="0"/>
          <c:showCatName val="0"/>
          <c:showSerName val="0"/>
          <c:showPercent val="0"/>
          <c:showBubbleSize val="0"/>
        </c:dLbls>
        <c:gapWidth val="100"/>
        <c:overlap val="100"/>
        <c:axId val="478728088"/>
        <c:axId val="47872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936</c:v>
                </c:pt>
                <c:pt idx="2">
                  <c:v>#N/A</c:v>
                </c:pt>
                <c:pt idx="3">
                  <c:v>#N/A</c:v>
                </c:pt>
                <c:pt idx="4">
                  <c:v>779</c:v>
                </c:pt>
                <c:pt idx="5">
                  <c:v>#N/A</c:v>
                </c:pt>
                <c:pt idx="6">
                  <c:v>#N/A</c:v>
                </c:pt>
                <c:pt idx="7">
                  <c:v>641</c:v>
                </c:pt>
                <c:pt idx="8">
                  <c:v>#N/A</c:v>
                </c:pt>
                <c:pt idx="9">
                  <c:v>#N/A</c:v>
                </c:pt>
                <c:pt idx="10">
                  <c:v>652</c:v>
                </c:pt>
                <c:pt idx="11">
                  <c:v>#N/A</c:v>
                </c:pt>
                <c:pt idx="12">
                  <c:v>#N/A</c:v>
                </c:pt>
                <c:pt idx="13">
                  <c:v>638</c:v>
                </c:pt>
                <c:pt idx="14">
                  <c:v>#N/A</c:v>
                </c:pt>
              </c:numCache>
            </c:numRef>
          </c:val>
          <c:smooth val="0"/>
          <c:extLst xmlns:c16r2="http://schemas.microsoft.com/office/drawing/2015/06/chart">
            <c:ext xmlns:c16="http://schemas.microsoft.com/office/drawing/2014/chart" uri="{C3380CC4-5D6E-409C-BE32-E72D297353CC}">
              <c16:uniqueId val="{00000008-90F8-4057-99C5-2159923CCA4B}"/>
            </c:ext>
          </c:extLst>
        </c:ser>
        <c:dLbls>
          <c:showLegendKey val="0"/>
          <c:showVal val="0"/>
          <c:showCatName val="0"/>
          <c:showSerName val="0"/>
          <c:showPercent val="0"/>
          <c:showBubbleSize val="0"/>
        </c:dLbls>
        <c:marker val="1"/>
        <c:smooth val="0"/>
        <c:axId val="478728088"/>
        <c:axId val="478728480"/>
      </c:lineChart>
      <c:catAx>
        <c:axId val="47872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728480"/>
        <c:crosses val="autoZero"/>
        <c:auto val="1"/>
        <c:lblAlgn val="ctr"/>
        <c:lblOffset val="100"/>
        <c:tickLblSkip val="1"/>
        <c:tickMarkSkip val="1"/>
        <c:noMultiLvlLbl val="0"/>
      </c:catAx>
      <c:valAx>
        <c:axId val="47872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2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18768</c:v>
                </c:pt>
                <c:pt idx="5">
                  <c:v>18792</c:v>
                </c:pt>
                <c:pt idx="8">
                  <c:v>18218</c:v>
                </c:pt>
                <c:pt idx="11">
                  <c:v>18124</c:v>
                </c:pt>
                <c:pt idx="14">
                  <c:v>18116</c:v>
                </c:pt>
              </c:numCache>
            </c:numRef>
          </c:val>
          <c:extLst xmlns:c16r2="http://schemas.microsoft.com/office/drawing/2015/06/chart">
            <c:ext xmlns:c16="http://schemas.microsoft.com/office/drawing/2014/chart" uri="{C3380CC4-5D6E-409C-BE32-E72D297353CC}">
              <c16:uniqueId val="{00000000-BB72-41B7-83C1-7E5AC96879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3027</c:v>
                </c:pt>
                <c:pt idx="5">
                  <c:v>3107</c:v>
                </c:pt>
                <c:pt idx="8">
                  <c:v>3104</c:v>
                </c:pt>
                <c:pt idx="11">
                  <c:v>3279</c:v>
                </c:pt>
                <c:pt idx="14">
                  <c:v>3551</c:v>
                </c:pt>
              </c:numCache>
            </c:numRef>
          </c:val>
          <c:extLst xmlns:c16r2="http://schemas.microsoft.com/office/drawing/2015/06/chart">
            <c:ext xmlns:c16="http://schemas.microsoft.com/office/drawing/2014/chart" uri="{C3380CC4-5D6E-409C-BE32-E72D297353CC}">
              <c16:uniqueId val="{00000001-BB72-41B7-83C1-7E5AC96879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7168</c:v>
                </c:pt>
                <c:pt idx="5">
                  <c:v>6989</c:v>
                </c:pt>
                <c:pt idx="8">
                  <c:v>7090</c:v>
                </c:pt>
                <c:pt idx="11">
                  <c:v>6303</c:v>
                </c:pt>
                <c:pt idx="14">
                  <c:v>6365</c:v>
                </c:pt>
              </c:numCache>
            </c:numRef>
          </c:val>
          <c:extLst xmlns:c16r2="http://schemas.microsoft.com/office/drawing/2015/06/chart">
            <c:ext xmlns:c16="http://schemas.microsoft.com/office/drawing/2014/chart" uri="{C3380CC4-5D6E-409C-BE32-E72D297353CC}">
              <c16:uniqueId val="{00000002-BB72-41B7-83C1-7E5AC96879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B72-41B7-83C1-7E5AC96879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B72-41B7-83C1-7E5AC96879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B72-41B7-83C1-7E5AC96879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2547</c:v>
                </c:pt>
                <c:pt idx="3">
                  <c:v>2324</c:v>
                </c:pt>
                <c:pt idx="6">
                  <c:v>2295</c:v>
                </c:pt>
                <c:pt idx="9">
                  <c:v>2192</c:v>
                </c:pt>
                <c:pt idx="12">
                  <c:v>2166</c:v>
                </c:pt>
              </c:numCache>
            </c:numRef>
          </c:val>
          <c:extLst xmlns:c16r2="http://schemas.microsoft.com/office/drawing/2015/06/chart">
            <c:ext xmlns:c16="http://schemas.microsoft.com/office/drawing/2014/chart" uri="{C3380CC4-5D6E-409C-BE32-E72D297353CC}">
              <c16:uniqueId val="{00000006-BB72-41B7-83C1-7E5AC96879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1815</c:v>
                </c:pt>
                <c:pt idx="3">
                  <c:v>1588</c:v>
                </c:pt>
                <c:pt idx="6">
                  <c:v>1355</c:v>
                </c:pt>
                <c:pt idx="9">
                  <c:v>1412</c:v>
                </c:pt>
                <c:pt idx="12">
                  <c:v>1550</c:v>
                </c:pt>
              </c:numCache>
            </c:numRef>
          </c:val>
          <c:extLst xmlns:c16r2="http://schemas.microsoft.com/office/drawing/2015/06/chart">
            <c:ext xmlns:c16="http://schemas.microsoft.com/office/drawing/2014/chart" uri="{C3380CC4-5D6E-409C-BE32-E72D297353CC}">
              <c16:uniqueId val="{00000007-BB72-41B7-83C1-7E5AC96879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6972</c:v>
                </c:pt>
                <c:pt idx="3">
                  <c:v>6587</c:v>
                </c:pt>
                <c:pt idx="6">
                  <c:v>6099</c:v>
                </c:pt>
                <c:pt idx="9">
                  <c:v>5794</c:v>
                </c:pt>
                <c:pt idx="12">
                  <c:v>5522</c:v>
                </c:pt>
              </c:numCache>
            </c:numRef>
          </c:val>
          <c:extLst xmlns:c16r2="http://schemas.microsoft.com/office/drawing/2015/06/chart">
            <c:ext xmlns:c16="http://schemas.microsoft.com/office/drawing/2014/chart" uri="{C3380CC4-5D6E-409C-BE32-E72D297353CC}">
              <c16:uniqueId val="{00000008-BB72-41B7-83C1-7E5AC96879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1067</c:v>
                </c:pt>
                <c:pt idx="3">
                  <c:v>918</c:v>
                </c:pt>
                <c:pt idx="6">
                  <c:v>768</c:v>
                </c:pt>
                <c:pt idx="9">
                  <c:v>619</c:v>
                </c:pt>
                <c:pt idx="12">
                  <c:v>477</c:v>
                </c:pt>
              </c:numCache>
            </c:numRef>
          </c:val>
          <c:extLst xmlns:c16r2="http://schemas.microsoft.com/office/drawing/2015/06/chart">
            <c:ext xmlns:c16="http://schemas.microsoft.com/office/drawing/2014/chart" uri="{C3380CC4-5D6E-409C-BE32-E72D297353CC}">
              <c16:uniqueId val="{00000009-BB72-41B7-83C1-7E5AC96879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18568</c:v>
                </c:pt>
                <c:pt idx="3">
                  <c:v>19173</c:v>
                </c:pt>
                <c:pt idx="6">
                  <c:v>19023</c:v>
                </c:pt>
                <c:pt idx="9">
                  <c:v>18438</c:v>
                </c:pt>
                <c:pt idx="12">
                  <c:v>18971</c:v>
                </c:pt>
              </c:numCache>
            </c:numRef>
          </c:val>
          <c:extLst xmlns:c16r2="http://schemas.microsoft.com/office/drawing/2015/06/chart">
            <c:ext xmlns:c16="http://schemas.microsoft.com/office/drawing/2014/chart" uri="{C3380CC4-5D6E-409C-BE32-E72D297353CC}">
              <c16:uniqueId val="{0000000A-BB72-41B7-83C1-7E5AC9687992}"/>
            </c:ext>
          </c:extLst>
        </c:ser>
        <c:dLbls>
          <c:showLegendKey val="0"/>
          <c:showVal val="0"/>
          <c:showCatName val="0"/>
          <c:showSerName val="0"/>
          <c:showPercent val="0"/>
          <c:showBubbleSize val="0"/>
        </c:dLbls>
        <c:gapWidth val="100"/>
        <c:overlap val="100"/>
        <c:axId val="478731224"/>
        <c:axId val="478726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2006</c:v>
                </c:pt>
                <c:pt idx="2">
                  <c:v>#N/A</c:v>
                </c:pt>
                <c:pt idx="3">
                  <c:v>#N/A</c:v>
                </c:pt>
                <c:pt idx="4">
                  <c:v>1701</c:v>
                </c:pt>
                <c:pt idx="5">
                  <c:v>#N/A</c:v>
                </c:pt>
                <c:pt idx="6">
                  <c:v>#N/A</c:v>
                </c:pt>
                <c:pt idx="7">
                  <c:v>1128</c:v>
                </c:pt>
                <c:pt idx="8">
                  <c:v>#N/A</c:v>
                </c:pt>
                <c:pt idx="9">
                  <c:v>#N/A</c:v>
                </c:pt>
                <c:pt idx="10">
                  <c:v>749</c:v>
                </c:pt>
                <c:pt idx="11">
                  <c:v>#N/A</c:v>
                </c:pt>
                <c:pt idx="12">
                  <c:v>#N/A</c:v>
                </c:pt>
                <c:pt idx="13">
                  <c:v>654</c:v>
                </c:pt>
                <c:pt idx="14">
                  <c:v>#N/A</c:v>
                </c:pt>
              </c:numCache>
            </c:numRef>
          </c:val>
          <c:smooth val="0"/>
          <c:extLst xmlns:c16r2="http://schemas.microsoft.com/office/drawing/2015/06/chart">
            <c:ext xmlns:c16="http://schemas.microsoft.com/office/drawing/2014/chart" uri="{C3380CC4-5D6E-409C-BE32-E72D297353CC}">
              <c16:uniqueId val="{0000000B-BB72-41B7-83C1-7E5AC9687992}"/>
            </c:ext>
          </c:extLst>
        </c:ser>
        <c:dLbls>
          <c:showLegendKey val="0"/>
          <c:showVal val="0"/>
          <c:showCatName val="0"/>
          <c:showSerName val="0"/>
          <c:showPercent val="0"/>
          <c:showBubbleSize val="0"/>
        </c:dLbls>
        <c:marker val="1"/>
        <c:smooth val="0"/>
        <c:axId val="478731224"/>
        <c:axId val="478726128"/>
      </c:lineChart>
      <c:catAx>
        <c:axId val="478731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726128"/>
        <c:crosses val="autoZero"/>
        <c:auto val="1"/>
        <c:lblAlgn val="ctr"/>
        <c:lblOffset val="100"/>
        <c:tickLblSkip val="1"/>
        <c:tickMarkSkip val="1"/>
        <c:noMultiLvlLbl val="0"/>
      </c:catAx>
      <c:valAx>
        <c:axId val="47872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31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2521</c:v>
                </c:pt>
                <c:pt idx="1">
                  <c:v>2522</c:v>
                </c:pt>
                <c:pt idx="2">
                  <c:v>2524</c:v>
                </c:pt>
              </c:numCache>
            </c:numRef>
          </c:val>
          <c:extLst xmlns:c16r2="http://schemas.microsoft.com/office/drawing/2015/06/chart">
            <c:ext xmlns:c16="http://schemas.microsoft.com/office/drawing/2014/chart" uri="{C3380CC4-5D6E-409C-BE32-E72D297353CC}">
              <c16:uniqueId val="{00000000-DF1C-4667-8551-BAACEB1482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781</c:v>
                </c:pt>
                <c:pt idx="1">
                  <c:v>692</c:v>
                </c:pt>
                <c:pt idx="2">
                  <c:v>603</c:v>
                </c:pt>
              </c:numCache>
            </c:numRef>
          </c:val>
          <c:extLst xmlns:c16r2="http://schemas.microsoft.com/office/drawing/2015/06/chart">
            <c:ext xmlns:c16="http://schemas.microsoft.com/office/drawing/2014/chart" uri="{C3380CC4-5D6E-409C-BE32-E72D297353CC}">
              <c16:uniqueId val="{00000001-DF1C-4667-8551-BAACEB1482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3330</c:v>
                </c:pt>
                <c:pt idx="1">
                  <c:v>2449</c:v>
                </c:pt>
                <c:pt idx="2">
                  <c:v>2549</c:v>
                </c:pt>
              </c:numCache>
            </c:numRef>
          </c:val>
          <c:extLst xmlns:c16r2="http://schemas.microsoft.com/office/drawing/2015/06/chart">
            <c:ext xmlns:c16="http://schemas.microsoft.com/office/drawing/2014/chart" uri="{C3380CC4-5D6E-409C-BE32-E72D297353CC}">
              <c16:uniqueId val="{00000002-DF1C-4667-8551-BAACEB1482EB}"/>
            </c:ext>
          </c:extLst>
        </c:ser>
        <c:dLbls>
          <c:showLegendKey val="0"/>
          <c:showVal val="0"/>
          <c:showCatName val="0"/>
          <c:showSerName val="0"/>
          <c:showPercent val="0"/>
          <c:showBubbleSize val="0"/>
        </c:dLbls>
        <c:gapWidth val="120"/>
        <c:overlap val="100"/>
        <c:axId val="478729264"/>
        <c:axId val="478727304"/>
      </c:barChart>
      <c:catAx>
        <c:axId val="47872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8727304"/>
        <c:crosses val="autoZero"/>
        <c:auto val="1"/>
        <c:lblAlgn val="ctr"/>
        <c:lblOffset val="100"/>
        <c:tickLblSkip val="1"/>
        <c:tickMarkSkip val="1"/>
        <c:noMultiLvlLbl val="0"/>
      </c:catAx>
      <c:valAx>
        <c:axId val="478727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872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起債の償還が順調に進み、公債費は逓減傾向にある。また、公営企業への公債費にかかる繰出金や債務負担行為に基づく支出額も減少しており、全体として当該比率における分子額を減少させている。</a:t>
          </a:r>
        </a:p>
        <a:p>
          <a:r>
            <a:rPr kumimoji="1" lang="ja-JP" altLang="en-US" sz="1400">
              <a:latin typeface="ＭＳ ゴシック" pitchFamily="49" charset="-128"/>
              <a:ea typeface="ＭＳ ゴシック" pitchFamily="49" charset="-128"/>
            </a:rPr>
            <a:t>　ただし、今後大型事業に伴う元金償還の開始や大型事業の実施も続くため、一時的な分子額の上昇も想定されることから、起債発行額の調整等の取り組みをより一層進める必要がある。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償還が順調に進み、市債残高は年々減少しており、あわせて公営企業会計への繰出金である公営企業債等繰入見込額も公営企業債の償還が進んでいることで減少してきている。また、債務負担行為に基づく支出予定額も年々減少してきていることから、全体として将来負担額が減少し、数値の改善につな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基金全体としては、計画的な繰上償還に伴い減債基金を取り崩したものの、ふるさとづくり寄附金の積立が前年度比で増となったことにより、全体の残額としては対前年度比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財政調整基金については、取り崩すことなく決算を迎えることができ、今後の財政運営には好材料となった。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市立小中学校建設に必要な資金を積み立て、建設の費用に充てる場合に限り活用する。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地域における福祉活動の促進、快適な生活環境の形成等を図るため活用する。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充当を予定する神町小学校改築事業は繰越事業であるため、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元年度の取り崩しはなく前年度同額となっている。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千円ずつを取り崩し、科学教育等の事業に活用している。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元年度は寄附による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寄附による積立のほか、利子の積立のみを行い増となった。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神町小学校改築事業を実施中であり、当該事業費に充当する。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今後とも、毎年定額を取り崩し、科学教育等の事業に活用していく。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各年度における当初予算、補正予算を編成するにあたり、最終的な財源調整のために用いている。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元年度においては、予算化はしたものの、最終的には繰り入れせずに決算を迎えている。結果的に大きな増減はなく、利子積立による微増となった。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予算編成及び災害等の突発的な財政出動に支障をきたさないため、年度当初には常に一定程度の残高を確保すべく財政運営にあたる。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市債残高のうち高利率のものを一部繰上償還するための原資として、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億円を繰り入れるとともに、防災行政無線整備に係る償還分として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元年度同様の繰上償還を令和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年度まで予定しており、その財源としても同様に繰り入れする。今後とも繰り上げ償還の機会を捉え、その際の財源として有効活用していく。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47,954
47,621
206.94
22,589,366
21,992,054
594,982
11,383,732
18,971,364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は大森工業団地をはじめとして、大型事業所を有する工業団地が多いことから、本市においては歳入に占める法人市民税の割合が比較的高い。近年、この法人市民税の決算額が大幅な上昇傾向にあったことから、当該指数も上昇傾向にある。</a:t>
          </a:r>
        </a:p>
        <a:p>
          <a:r>
            <a:rPr kumimoji="1" lang="ja-JP" altLang="en-US" sz="1300">
              <a:latin typeface="ＭＳ Ｐゴシック" panose="020B0600070205080204" pitchFamily="50" charset="-128"/>
              <a:ea typeface="ＭＳ Ｐゴシック" panose="020B0600070205080204" pitchFamily="50" charset="-128"/>
            </a:rPr>
            <a:t>　今後も税収増加に向け、収納確保対策を推進し、当該数値のさらなる上昇に努めたい。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26458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682413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147108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147108</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元年度においては、扶助費等の経常経費は前年度と同程度であったが、法人市民税や臨時財政対策債等の減に伴い経常一般財源が減少したことにより、当該数値は対前年度比で悪化となった。</a:t>
          </a:r>
        </a:p>
        <a:p>
          <a:r>
            <a:rPr kumimoji="1" lang="ja-JP" altLang="en-US" sz="1300">
              <a:latin typeface="ＭＳ Ｐゴシック" panose="020B0600070205080204" pitchFamily="50" charset="-128"/>
              <a:ea typeface="ＭＳ Ｐゴシック" panose="020B0600070205080204" pitchFamily="50" charset="-128"/>
            </a:rPr>
            <a:t>　今後は社会保障関係経費等の経常経費のさらなる伸びも想定されるため、一層の経費削減や財源確保に努め、当該比率の抑制を図る。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63</xdr:row>
      <xdr:rowOff>12954</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068882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121175</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58928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045718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60</xdr:row>
      <xdr:rowOff>170180</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042144"/>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159783</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98044</xdr:rowOff>
    </xdr:from>
    <xdr:to>
      <xdr:col>11</xdr:col>
      <xdr:colOff>31750</xdr:colOff>
      <xdr:row>61</xdr:row>
      <xdr:rowOff>18034</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1447800" y="10042144"/>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24655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119905</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47244</xdr:rowOff>
    </xdr:from>
    <xdr:to>
      <xdr:col>11</xdr:col>
      <xdr:colOff>82550</xdr:colOff>
      <xdr:row>58</xdr:row>
      <xdr:rowOff>148844</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159021</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53611</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元年度においては、対前年度比では若干の改善はあるものの、さらなる経費削減等を図り、当該数値の抑制を図る。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79659</xdr:rowOff>
    </xdr:from>
    <xdr:to>
      <xdr:col>23</xdr:col>
      <xdr:colOff>133350</xdr:colOff>
      <xdr:row>82</xdr:row>
      <xdr:rowOff>108421</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114800" y="14138559"/>
          <a:ext cx="838200" cy="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91417</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32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108421</xdr:rowOff>
    </xdr:from>
    <xdr:to>
      <xdr:col>19</xdr:col>
      <xdr:colOff>133350</xdr:colOff>
      <xdr:row>82</xdr:row>
      <xdr:rowOff>148743</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4167321"/>
          <a:ext cx="889000" cy="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139995</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37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38855</xdr:rowOff>
    </xdr:from>
    <xdr:to>
      <xdr:col>15</xdr:col>
      <xdr:colOff>82550</xdr:colOff>
      <xdr:row>82</xdr:row>
      <xdr:rowOff>148743</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097755"/>
          <a:ext cx="8890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73203</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66475</xdr:rowOff>
    </xdr:from>
    <xdr:to>
      <xdr:col>11</xdr:col>
      <xdr:colOff>31750</xdr:colOff>
      <xdr:row>82</xdr:row>
      <xdr:rowOff>38855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953925"/>
          <a:ext cx="889000" cy="1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68457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40177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28859</xdr:rowOff>
    </xdr:from>
    <xdr:to>
      <xdr:col>23</xdr:col>
      <xdr:colOff>184150</xdr:colOff>
      <xdr:row>82</xdr:row>
      <xdr:rowOff>130459</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45386</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9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57621</xdr:rowOff>
    </xdr:from>
    <xdr:to>
      <xdr:col>19</xdr:col>
      <xdr:colOff>184150</xdr:colOff>
      <xdr:row>82</xdr:row>
      <xdr:rowOff>159221</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1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169398</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885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97943</xdr:rowOff>
    </xdr:from>
    <xdr:to>
      <xdr:col>15</xdr:col>
      <xdr:colOff>133350</xdr:colOff>
      <xdr:row>83</xdr:row>
      <xdr:rowOff>28093</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1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38270</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92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159505</xdr:rowOff>
    </xdr:from>
    <xdr:to>
      <xdr:col>11</xdr:col>
      <xdr:colOff>82550</xdr:colOff>
      <xdr:row>82</xdr:row>
      <xdr:rowOff>89655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0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99832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8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15675</xdr:rowOff>
    </xdr:from>
    <xdr:to>
      <xdr:col>7</xdr:col>
      <xdr:colOff>31750</xdr:colOff>
      <xdr:row>81</xdr:row>
      <xdr:rowOff>117275</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9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127452</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67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となったが、経常経費分析表の人口一人当たりの人件費は類似団体が</a:t>
          </a:r>
          <a:r>
            <a:rPr kumimoji="1" lang="en-US" altLang="ja-JP" sz="1300">
              <a:latin typeface="ＭＳ Ｐゴシック" panose="020B0600070205080204" pitchFamily="50" charset="-128"/>
              <a:ea typeface="ＭＳ Ｐゴシック" panose="020B0600070205080204" pitchFamily="50" charset="-128"/>
            </a:rPr>
            <a:t>86,913</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56,840</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169636</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101600</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4401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140788</xdr:rowOff>
    </xdr:from>
    <xdr:to>
      <xdr:col>81</xdr:col>
      <xdr:colOff>44450</xdr:colOff>
      <xdr:row>58</xdr:row>
      <xdr:rowOff>144235</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08488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57893</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516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128724</xdr:rowOff>
    </xdr:from>
    <xdr:to>
      <xdr:col>77</xdr:col>
      <xdr:colOff>44450</xdr:colOff>
      <xdr:row>58</xdr:row>
      <xdr:rowOff>140788</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07282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118382</xdr:rowOff>
    </xdr:from>
    <xdr:to>
      <xdr:col>72</xdr:col>
      <xdr:colOff>203200</xdr:colOff>
      <xdr:row>58</xdr:row>
      <xdr:rowOff>128724</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06248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104974</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118382</xdr:rowOff>
    </xdr:from>
    <xdr:to>
      <xdr:col>68</xdr:col>
      <xdr:colOff>152400</xdr:colOff>
      <xdr:row>58</xdr:row>
      <xdr:rowOff>121829</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3512800" y="1006248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93435</xdr:rowOff>
    </xdr:from>
    <xdr:to>
      <xdr:col>81</xdr:col>
      <xdr:colOff>95250</xdr:colOff>
      <xdr:row>59</xdr:row>
      <xdr:rowOff>23585</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14712</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89988</xdr:rowOff>
    </xdr:from>
    <xdr:to>
      <xdr:col>77</xdr:col>
      <xdr:colOff>95250</xdr:colOff>
      <xdr:row>59</xdr:row>
      <xdr:rowOff>20138</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30315</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80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77924</xdr:rowOff>
    </xdr:from>
    <xdr:to>
      <xdr:col>73</xdr:col>
      <xdr:colOff>44450</xdr:colOff>
      <xdr:row>59</xdr:row>
      <xdr:rowOff>8074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18251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79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67582</xdr:rowOff>
    </xdr:from>
    <xdr:to>
      <xdr:col>68</xdr:col>
      <xdr:colOff>203200</xdr:colOff>
      <xdr:row>58</xdr:row>
      <xdr:rowOff>169182</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7909</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71029</xdr:rowOff>
    </xdr:from>
    <xdr:to>
      <xdr:col>64</xdr:col>
      <xdr:colOff>152400</xdr:colOff>
      <xdr:row>59</xdr:row>
      <xdr:rowOff>1179</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11356</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7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元年度の比率は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％となり、近年の改善傾向は続いている。当該数値は過去３か年の平均値であることから、今回の数値は単年度値で比較的高かった</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が外れたこととあわせ、起債の償還が順調に進み償還額が減ってきていることが改善の要因である。</a:t>
          </a:r>
        </a:p>
        <a:p>
          <a:r>
            <a:rPr kumimoji="1" lang="ja-JP" altLang="en-US" sz="1300">
              <a:latin typeface="ＭＳ Ｐゴシック" panose="020B0600070205080204" pitchFamily="50" charset="-128"/>
              <a:ea typeface="ＭＳ Ｐゴシック" panose="020B0600070205080204" pitchFamily="50" charset="-128"/>
            </a:rPr>
            <a:t>　近年は改善傾向が続いているものの、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124460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6179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49530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5290800" y="715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154094</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72504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55033</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134637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35577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110507</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毎年度順調に数値が改善し、</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％と類似団体平均を大きく下回っている。改善の要因としては、債務負担行為による支出予定額の減や、公営企業債の償還が進んだことによる特別会計への繰出金が減となったことが挙げられる。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a:extLst>
            <a:ext uri="{FF2B5EF4-FFF2-40B4-BE49-F238E27FC236}">
              <a16:creationId xmlns="" xmlns:a16="http://schemas.microsoft.com/office/drawing/2014/main" id="{00000000-0008-0000-0300-0000B7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115468</xdr:rowOff>
    </xdr:from>
    <xdr:to>
      <xdr:col>81</xdr:col>
      <xdr:colOff>44450</xdr:colOff>
      <xdr:row>14</xdr:row>
      <xdr:rowOff>125120</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6179800" y="25157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115892</xdr:rowOff>
    </xdr:from>
    <xdr:ext cx="762000" cy="259045"/>
    <xdr:sp macro="" textlink="">
      <xdr:nvSpPr>
        <xdr:cNvPr id="444" name="将来負担の状況平均値テキスト">
          <a:extLst>
            <a:ext uri="{FF2B5EF4-FFF2-40B4-BE49-F238E27FC236}">
              <a16:creationId xmlns="" xmlns:a16="http://schemas.microsoft.com/office/drawing/2014/main" id="{00000000-0008-0000-0300-0000BC010000}"/>
            </a:ext>
          </a:extLst>
        </xdr:cNvPr>
        <xdr:cNvSpPr txBox="1"/>
      </xdr:nvSpPr>
      <xdr:spPr>
        <a:xfrm>
          <a:off x="17106900" y="251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125120</xdr:rowOff>
    </xdr:from>
    <xdr:to>
      <xdr:col>77</xdr:col>
      <xdr:colOff>44450</xdr:colOff>
      <xdr:row>14</xdr:row>
      <xdr:rowOff>162763</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5290800" y="252542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63568</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63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162763</xdr:rowOff>
    </xdr:from>
    <xdr:to>
      <xdr:col>72</xdr:col>
      <xdr:colOff>203200</xdr:colOff>
      <xdr:row>15</xdr:row>
      <xdr:rowOff>53086</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4401800" y="2563063"/>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53086</xdr:rowOff>
    </xdr:from>
    <xdr:to>
      <xdr:col>68</xdr:col>
      <xdr:colOff>152400</xdr:colOff>
      <xdr:row>15</xdr:row>
      <xdr:rowOff>88798</xdr:rowOff>
    </xdr:to>
    <xdr:cxnSp macro="">
      <xdr:nvCxnSpPr>
        <xdr:cNvPr id="452" name="直線コネクタ 451">
          <a:extLst>
            <a:ext uri="{FF2B5EF4-FFF2-40B4-BE49-F238E27FC236}">
              <a16:creationId xmlns="" xmlns:a16="http://schemas.microsoft.com/office/drawing/2014/main" id="{00000000-0008-0000-0300-0000C4010000}"/>
            </a:ext>
          </a:extLst>
        </xdr:cNvPr>
        <xdr:cNvCxnSpPr/>
      </xdr:nvCxnSpPr>
      <xdr:spPr>
        <a:xfrm flipV="1">
          <a:off x="13512800" y="2624836"/>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23520</xdr:rowOff>
    </xdr:from>
    <xdr:to>
      <xdr:col>68</xdr:col>
      <xdr:colOff>203200</xdr:colOff>
      <xdr:row>15</xdr:row>
      <xdr:rowOff>125120</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109897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60063</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64668</xdr:rowOff>
    </xdr:from>
    <xdr:to>
      <xdr:col>81</xdr:col>
      <xdr:colOff>95250</xdr:colOff>
      <xdr:row>14</xdr:row>
      <xdr:rowOff>166268</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9672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157395</xdr:rowOff>
    </xdr:from>
    <xdr:ext cx="762000" cy="259045"/>
    <xdr:sp macro="" textlink="">
      <xdr:nvSpPr>
        <xdr:cNvPr id="463" name="将来負担の状況該当値テキスト">
          <a:extLst>
            <a:ext uri="{FF2B5EF4-FFF2-40B4-BE49-F238E27FC236}">
              <a16:creationId xmlns="" xmlns:a16="http://schemas.microsoft.com/office/drawing/2014/main" id="{00000000-0008-0000-0300-0000CF010000}"/>
            </a:ext>
          </a:extLst>
        </xdr:cNvPr>
        <xdr:cNvSpPr txBox="1"/>
      </xdr:nvSpPr>
      <xdr:spPr>
        <a:xfrm>
          <a:off x="17106900" y="238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74320</xdr:rowOff>
    </xdr:from>
    <xdr:to>
      <xdr:col>77</xdr:col>
      <xdr:colOff>95250</xdr:colOff>
      <xdr:row>15</xdr:row>
      <xdr:rowOff>4470</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129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111963</xdr:rowOff>
    </xdr:from>
    <xdr:to>
      <xdr:col>73</xdr:col>
      <xdr:colOff>44450</xdr:colOff>
      <xdr:row>15</xdr:row>
      <xdr:rowOff>42113</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52400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52290</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909800" y="228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2286</xdr:rowOff>
    </xdr:from>
    <xdr:to>
      <xdr:col>68</xdr:col>
      <xdr:colOff>203200</xdr:colOff>
      <xdr:row>15</xdr:row>
      <xdr:rowOff>103886</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4351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114063</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020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37998</xdr:rowOff>
    </xdr:from>
    <xdr:to>
      <xdr:col>64</xdr:col>
      <xdr:colOff>152400</xdr:colOff>
      <xdr:row>15</xdr:row>
      <xdr:rowOff>139598</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34620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149775</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3131800" y="23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47,954
47,621
206.94
22,589,366
21,992,054
594,982
11,383,732
18,971,364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元年度については、人件費そのものや充当一般財源は前年度とほぼ変わらなかったものの、経常一般財源の減により対前年度で数値が悪化となった。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15422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825672"/>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116114</xdr:rowOff>
    </xdr:from>
    <xdr:to>
      <xdr:col>24</xdr:col>
      <xdr:colOff>25400</xdr:colOff>
      <xdr:row>35</xdr:row>
      <xdr:rowOff>31750</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59454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116114</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3098800" y="5890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61686</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57168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4734</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33</xdr:row>
      <xdr:rowOff>146050</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flipV="1">
          <a:off x="1320800" y="5716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111578</xdr:rowOff>
    </xdr:from>
    <xdr:to>
      <xdr:col>11</xdr:col>
      <xdr:colOff>60325</xdr:colOff>
      <xdr:row>36</xdr:row>
      <xdr:rowOff>41728</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26505</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8164</xdr:rowOff>
    </xdr:from>
    <xdr:to>
      <xdr:col>11</xdr:col>
      <xdr:colOff>60325</xdr:colOff>
      <xdr:row>33</xdr:row>
      <xdr:rowOff>109764</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119941</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として増加傾向にある。要因は、業務の民間委託が進み、従来人件費として計上していた経費が、物件費にシフトしてきていること、また、ふるさと納税制度への対応に係る経費が増大していること等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元年度は経費としては対前年度比増となったものの、充当する特定財源の額が増えたことで、一般財源の充当額が減となり、対前年度比で改善となった。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120650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95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120650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946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17</xdr:row>
      <xdr:rowOff>31750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692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16</xdr:row>
      <xdr:rowOff>38100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269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07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元年度は、保育給付費や児童扶養手当給付費等の伸びが影響し、対前年度比で悪化した。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も少子高齢化等の影響により増加すること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159657</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3987800" y="9777185"/>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57</xdr:row>
      <xdr:rowOff>4535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9581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110672</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flipV="1">
          <a:off x="2209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118835</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flipV="1">
          <a:off x="1320800" y="97118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元年度においては、繰出金の減により充当一般財源も減少し、対前年度比で数値が改善した。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59</xdr:row>
      <xdr:rowOff>39370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5671800" y="10063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39370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4782800" y="1011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1270</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893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58</xdr:row>
      <xdr:rowOff>157480</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1009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充当する財源が増加したことで対前年度比で改善した。類似団体より低く推移しているものの、全国平均と比べると依然高い数値であるため、一層の財源確保と負担金等の在り方等について検討し、数値の改善を図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10" name="補助費等最小値テキスト">
          <a:extLst>
            <a:ext uri="{FF2B5EF4-FFF2-40B4-BE49-F238E27FC236}">
              <a16:creationId xmlns="" xmlns:a16="http://schemas.microsoft.com/office/drawing/2014/main" id="{00000000-0008-0000-0400-000036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35</xdr:row>
      <xdr:rowOff>161290</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5671800" y="6131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158767</xdr:rowOff>
    </xdr:from>
    <xdr:ext cx="762000" cy="259045"/>
    <xdr:sp macro="" textlink="">
      <xdr:nvSpPr>
        <xdr:cNvPr id="315" name="補助費等平均値テキスト">
          <a:extLst>
            <a:ext uri="{FF2B5EF4-FFF2-40B4-BE49-F238E27FC236}">
              <a16:creationId xmlns="" xmlns:a16="http://schemas.microsoft.com/office/drawing/2014/main" id="{00000000-0008-0000-0400-00003B010000}"/>
            </a:ext>
          </a:extLst>
        </xdr:cNvPr>
        <xdr:cNvSpPr txBox="1"/>
      </xdr:nvSpPr>
      <xdr:spPr>
        <a:xfrm>
          <a:off x="16598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20320</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flipV="1">
          <a:off x="14782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109237</xdr:rowOff>
    </xdr:from>
    <xdr:ext cx="7366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36</xdr:row>
      <xdr:rowOff>20320</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a:off x="13893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36</xdr:row>
      <xdr:rowOff>12700</xdr:rowOff>
    </xdr:to>
    <xdr:cxnSp macro="">
      <xdr:nvCxnSpPr>
        <xdr:cNvPr id="323" name="直線コネクタ 322">
          <a:extLst>
            <a:ext uri="{FF2B5EF4-FFF2-40B4-BE49-F238E27FC236}">
              <a16:creationId xmlns="" xmlns:a16="http://schemas.microsoft.com/office/drawing/2014/main" id="{00000000-0008-0000-0400-000043010000}"/>
            </a:ext>
          </a:extLst>
        </xdr:cNvPr>
        <xdr:cNvCxnSpPr/>
      </xdr:nvCxnSpPr>
      <xdr:spPr>
        <a:xfrm flipV="1">
          <a:off x="13004800" y="608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4" name="フローチャート: 判断 323">
          <a:extLst>
            <a:ext uri="{FF2B5EF4-FFF2-40B4-BE49-F238E27FC236}">
              <a16:creationId xmlns="" xmlns:a16="http://schemas.microsoft.com/office/drawing/2014/main" id="{00000000-0008-0000-0400-000044010000}"/>
            </a:ext>
          </a:extLst>
        </xdr:cNvPr>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フローチャート: 判断 325">
          <a:extLst>
            <a:ext uri="{FF2B5EF4-FFF2-40B4-BE49-F238E27FC236}">
              <a16:creationId xmlns="" xmlns:a16="http://schemas.microsoft.com/office/drawing/2014/main" id="{00000000-0008-0000-0400-000046010000}"/>
            </a:ext>
          </a:extLst>
        </xdr:cNvPr>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80010</xdr:rowOff>
    </xdr:from>
    <xdr:to>
      <xdr:col>82</xdr:col>
      <xdr:colOff>158750</xdr:colOff>
      <xdr:row>36</xdr:row>
      <xdr:rowOff>10160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96537</xdr:rowOff>
    </xdr:from>
    <xdr:ext cx="762000" cy="259045"/>
    <xdr:sp macro="" textlink="">
      <xdr:nvSpPr>
        <xdr:cNvPr id="334" name="補助費等該当値テキスト">
          <a:extLst>
            <a:ext uri="{FF2B5EF4-FFF2-40B4-BE49-F238E27FC236}">
              <a16:creationId xmlns="" xmlns:a16="http://schemas.microsoft.com/office/drawing/2014/main" id="{00000000-0008-0000-0400-00004E010000}"/>
            </a:ext>
          </a:extLst>
        </xdr:cNvPr>
        <xdr:cNvSpPr txBox="1"/>
      </xdr:nvSpPr>
      <xdr:spPr>
        <a:xfrm>
          <a:off x="16598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元年度においては、公債費そのものは微減であるが、経常一般財源の減により数値が悪化した。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120142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3987800" y="132897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73" name="公債費平均値テキスト">
          <a:extLst>
            <a:ext uri="{FF2B5EF4-FFF2-40B4-BE49-F238E27FC236}">
              <a16:creationId xmlns="" xmlns:a16="http://schemas.microsoft.com/office/drawing/2014/main" id="{00000000-0008-0000-0400-000075010000}"/>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92711</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3098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97282</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flipV="1">
          <a:off x="2209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129287</xdr:rowOff>
    </xdr:to>
    <xdr:cxnSp macro="">
      <xdr:nvCxnSpPr>
        <xdr:cNvPr id="381" name="直線コネクタ 380">
          <a:extLst>
            <a:ext uri="{FF2B5EF4-FFF2-40B4-BE49-F238E27FC236}">
              <a16:creationId xmlns="" xmlns:a16="http://schemas.microsoft.com/office/drawing/2014/main" id="{00000000-0008-0000-0400-00007D010000}"/>
            </a:ext>
          </a:extLst>
        </xdr:cNvPr>
        <xdr:cNvCxnSpPr/>
      </xdr:nvCxnSpPr>
      <xdr:spPr>
        <a:xfrm flipV="1">
          <a:off x="1320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4" name="フローチャート: 判断 383">
          <a:extLst>
            <a:ext uri="{FF2B5EF4-FFF2-40B4-BE49-F238E27FC236}">
              <a16:creationId xmlns="" xmlns:a16="http://schemas.microsoft.com/office/drawing/2014/main" id="{00000000-0008-0000-0400-000080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92" name="公債費該当値テキスト">
          <a:extLst>
            <a:ext uri="{FF2B5EF4-FFF2-40B4-BE49-F238E27FC236}">
              <a16:creationId xmlns="" xmlns:a16="http://schemas.microsoft.com/office/drawing/2014/main" id="{00000000-0008-0000-0400-00008801000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9" name="楕円 398">
          <a:extLst>
            <a:ext uri="{FF2B5EF4-FFF2-40B4-BE49-F238E27FC236}">
              <a16:creationId xmlns="" xmlns:a16="http://schemas.microsoft.com/office/drawing/2014/main" id="{00000000-0008-0000-0400-00008F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元年度においては、法人市民税や臨時財政対策債等の減に伴い経常一般財源が減少した結果、当該数値としても対前年度比で悪化となった。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経常経費については増加傾向にあるため、コストの精査等をより強めていく必要がある。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9" name="公債費以外最小値テキスト">
          <a:extLst>
            <a:ext uri="{FF2B5EF4-FFF2-40B4-BE49-F238E27FC236}">
              <a16:creationId xmlns="" xmlns:a16="http://schemas.microsoft.com/office/drawing/2014/main" id="{00000000-0008-0000-0400-0000AD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a:extLst>
            <a:ext uri="{FF2B5EF4-FFF2-40B4-BE49-F238E27FC236}">
              <a16:creationId xmlns="" xmlns:a16="http://schemas.microsoft.com/office/drawing/2014/main" id="{00000000-0008-0000-0400-0000AF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20320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5671800" y="1334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4" name="公債費以外平均値テキスト">
          <a:extLst>
            <a:ext uri="{FF2B5EF4-FFF2-40B4-BE49-F238E27FC236}">
              <a16:creationId xmlns="" xmlns:a16="http://schemas.microsoft.com/office/drawing/2014/main" id="{00000000-0008-0000-0400-0000B2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146050</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4782800" y="13157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76</xdr:row>
      <xdr:rowOff>127000</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a:off x="13893800" y="128219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76</xdr:row>
      <xdr:rowOff>81280</xdr:rowOff>
    </xdr:to>
    <xdr:cxnSp macro="">
      <xdr:nvCxnSpPr>
        <xdr:cNvPr id="442" name="直線コネクタ 441">
          <a:extLst>
            <a:ext uri="{FF2B5EF4-FFF2-40B4-BE49-F238E27FC236}">
              <a16:creationId xmlns="" xmlns:a16="http://schemas.microsoft.com/office/drawing/2014/main" id="{00000000-0008-0000-0400-0000BA010000}"/>
            </a:ext>
          </a:extLst>
        </xdr:cNvPr>
        <xdr:cNvCxnSpPr/>
      </xdr:nvCxnSpPr>
      <xdr:spPr>
        <a:xfrm flipV="1">
          <a:off x="13004800" y="12821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3" name="フローチャート: 判断 442">
          <a:extLst>
            <a:ext uri="{FF2B5EF4-FFF2-40B4-BE49-F238E27FC236}">
              <a16:creationId xmlns="" xmlns:a16="http://schemas.microsoft.com/office/drawing/2014/main" id="{00000000-0008-0000-0400-0000BB010000}"/>
            </a:ext>
          </a:extLst>
        </xdr:cNvPr>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97807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5" name="フローチャート: 判断 444">
          <a:extLst>
            <a:ext uri="{FF2B5EF4-FFF2-40B4-BE49-F238E27FC236}">
              <a16:creationId xmlns="" xmlns:a16="http://schemas.microsoft.com/office/drawing/2014/main" id="{00000000-0008-0000-0400-0000BD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3" name="公債費以外該当値テキスト">
          <a:extLst>
            <a:ext uri="{FF2B5EF4-FFF2-40B4-BE49-F238E27FC236}">
              <a16:creationId xmlns="" xmlns:a16="http://schemas.microsoft.com/office/drawing/2014/main" id="{00000000-0008-0000-0400-0000C5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0" name="楕円 459">
          <a:extLst>
            <a:ext uri="{FF2B5EF4-FFF2-40B4-BE49-F238E27FC236}">
              <a16:creationId xmlns="" xmlns:a16="http://schemas.microsoft.com/office/drawing/2014/main" id="{00000000-0008-0000-0400-0000CC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61" name="テキスト ボックス 460">
          <a:extLst>
            <a:ext uri="{FF2B5EF4-FFF2-40B4-BE49-F238E27FC236}">
              <a16:creationId xmlns="" xmlns:a16="http://schemas.microsoft.com/office/drawing/2014/main" id="{00000000-0008-0000-0400-0000CD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109233</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58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99056</xdr:rowOff>
    </xdr:from>
    <xdr:to>
      <xdr:col>29</xdr:col>
      <xdr:colOff>127000</xdr:colOff>
      <xdr:row>20</xdr:row>
      <xdr:rowOff>105114</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575681"/>
          <a:ext cx="6477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109540</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728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102306</xdr:rowOff>
    </xdr:from>
    <xdr:to>
      <xdr:col>26</xdr:col>
      <xdr:colOff>50800</xdr:colOff>
      <xdr:row>20</xdr:row>
      <xdr:rowOff>105114</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4305300" y="3578931"/>
          <a:ext cx="6985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95487</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71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102306</xdr:rowOff>
    </xdr:from>
    <xdr:to>
      <xdr:col>22</xdr:col>
      <xdr:colOff>114300</xdr:colOff>
      <xdr:row>20</xdr:row>
      <xdr:rowOff>124170</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578931"/>
          <a:ext cx="698500" cy="2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118673</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124170</xdr:rowOff>
    </xdr:from>
    <xdr:to>
      <xdr:col>18</xdr:col>
      <xdr:colOff>177800</xdr:colOff>
      <xdr:row>20</xdr:row>
      <xdr:rowOff>130391</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600795"/>
          <a:ext cx="698500" cy="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113546</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101397</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72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48256</xdr:rowOff>
    </xdr:from>
    <xdr:to>
      <xdr:col>29</xdr:col>
      <xdr:colOff>177800</xdr:colOff>
      <xdr:row>20</xdr:row>
      <xdr:rowOff>149856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52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128283</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4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54314</xdr:rowOff>
    </xdr:from>
    <xdr:to>
      <xdr:col>26</xdr:col>
      <xdr:colOff>101600</xdr:colOff>
      <xdr:row>20</xdr:row>
      <xdr:rowOff>155914</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53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140691</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617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51506</xdr:rowOff>
    </xdr:from>
    <xdr:to>
      <xdr:col>22</xdr:col>
      <xdr:colOff>165100</xdr:colOff>
      <xdr:row>20</xdr:row>
      <xdr:rowOff>153106</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52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137883</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6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73370</xdr:rowOff>
    </xdr:from>
    <xdr:to>
      <xdr:col>19</xdr:col>
      <xdr:colOff>38100</xdr:colOff>
      <xdr:row>21</xdr:row>
      <xdr:rowOff>3520</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54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159747</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63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79591</xdr:rowOff>
    </xdr:from>
    <xdr:to>
      <xdr:col>15</xdr:col>
      <xdr:colOff>101600</xdr:colOff>
      <xdr:row>21</xdr:row>
      <xdr:rowOff>9741</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55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165968</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64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305136</xdr:rowOff>
    </xdr:from>
    <xdr:to>
      <xdr:col>29</xdr:col>
      <xdr:colOff>127000</xdr:colOff>
      <xdr:row>35</xdr:row>
      <xdr:rowOff>311404</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6915486"/>
          <a:ext cx="6477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275797</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5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305136</xdr:rowOff>
    </xdr:from>
    <xdr:to>
      <xdr:col>26</xdr:col>
      <xdr:colOff>50800</xdr:colOff>
      <xdr:row>35</xdr:row>
      <xdr:rowOff>309670</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915486"/>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196931</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4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254540</xdr:rowOff>
    </xdr:from>
    <xdr:to>
      <xdr:col>22</xdr:col>
      <xdr:colOff>114300</xdr:colOff>
      <xdr:row>35</xdr:row>
      <xdr:rowOff>309670</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864890"/>
          <a:ext cx="6985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196759</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192360</xdr:rowOff>
    </xdr:from>
    <xdr:to>
      <xdr:col>18</xdr:col>
      <xdr:colOff>177800</xdr:colOff>
      <xdr:row>35</xdr:row>
      <xdr:rowOff>254540</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802710"/>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193139</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171956</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260604</xdr:rowOff>
    </xdr:from>
    <xdr:to>
      <xdr:col>29</xdr:col>
      <xdr:colOff>177800</xdr:colOff>
      <xdr:row>36</xdr:row>
      <xdr:rowOff>19304</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7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232681</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254336</xdr:rowOff>
    </xdr:from>
    <xdr:to>
      <xdr:col>26</xdr:col>
      <xdr:colOff>101600</xdr:colOff>
      <xdr:row>36</xdr:row>
      <xdr:rowOff>13036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86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340713</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95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258870</xdr:rowOff>
    </xdr:from>
    <xdr:to>
      <xdr:col>22</xdr:col>
      <xdr:colOff>165100</xdr:colOff>
      <xdr:row>36</xdr:row>
      <xdr:rowOff>17570</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86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2347</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203740</xdr:rowOff>
    </xdr:from>
    <xdr:to>
      <xdr:col>19</xdr:col>
      <xdr:colOff>38100</xdr:colOff>
      <xdr:row>35</xdr:row>
      <xdr:rowOff>305340</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81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290117</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0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141560</xdr:rowOff>
    </xdr:from>
    <xdr:to>
      <xdr:col>15</xdr:col>
      <xdr:colOff>101600</xdr:colOff>
      <xdr:row>35</xdr:row>
      <xdr:rowOff>243160</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751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227937</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83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47,954
47,621
206.94
22,589,366
21,992,054
594,982
11,383,732
18,971,364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166103</xdr:rowOff>
    </xdr:from>
    <xdr:to>
      <xdr:col>24</xdr:col>
      <xdr:colOff>63500</xdr:colOff>
      <xdr:row>37</xdr:row>
      <xdr:rowOff>166805</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3797300" y="6509753"/>
          <a:ext cx="8382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162183</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2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166103</xdr:rowOff>
    </xdr:from>
    <xdr:to>
      <xdr:col>19</xdr:col>
      <xdr:colOff>177800</xdr:colOff>
      <xdr:row>37</xdr:row>
      <xdr:rowOff>169712</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509753"/>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143444</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8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169712</xdr:rowOff>
    </xdr:from>
    <xdr:to>
      <xdr:col>15</xdr:col>
      <xdr:colOff>50800</xdr:colOff>
      <xdr:row>38</xdr:row>
      <xdr:rowOff>26315</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51336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160148</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11750</xdr:rowOff>
    </xdr:from>
    <xdr:to>
      <xdr:col>10</xdr:col>
      <xdr:colOff>114300</xdr:colOff>
      <xdr:row>38</xdr:row>
      <xdr:rowOff>26315</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a:off x="1130300" y="6526850"/>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142088</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138022</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116005</xdr:rowOff>
    </xdr:from>
    <xdr:to>
      <xdr:col>24</xdr:col>
      <xdr:colOff>114300</xdr:colOff>
      <xdr:row>38</xdr:row>
      <xdr:rowOff>46155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4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30932</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3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115303</xdr:rowOff>
    </xdr:from>
    <xdr:to>
      <xdr:col>20</xdr:col>
      <xdr:colOff>38100</xdr:colOff>
      <xdr:row>38</xdr:row>
      <xdr:rowOff>45453</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4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36580</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5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118912</xdr:rowOff>
    </xdr:from>
    <xdr:to>
      <xdr:col>15</xdr:col>
      <xdr:colOff>101600</xdr:colOff>
      <xdr:row>38</xdr:row>
      <xdr:rowOff>49062</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4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40189</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55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146964</xdr:rowOff>
    </xdr:from>
    <xdr:to>
      <xdr:col>10</xdr:col>
      <xdr:colOff>165100</xdr:colOff>
      <xdr:row>38</xdr:row>
      <xdr:rowOff>77115</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68242</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132399</xdr:rowOff>
    </xdr:from>
    <xdr:to>
      <xdr:col>6</xdr:col>
      <xdr:colOff>38100</xdr:colOff>
      <xdr:row>38</xdr:row>
      <xdr:rowOff>62550</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476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53677</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5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165697</xdr:rowOff>
    </xdr:from>
    <xdr:to>
      <xdr:col>24</xdr:col>
      <xdr:colOff>63500</xdr:colOff>
      <xdr:row>57</xdr:row>
      <xdr:rowOff>169825</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3797300" y="9938347"/>
          <a:ext cx="8382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14838</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61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147295</xdr:rowOff>
    </xdr:from>
    <xdr:to>
      <xdr:col>19</xdr:col>
      <xdr:colOff>177800</xdr:colOff>
      <xdr:row>57</xdr:row>
      <xdr:rowOff>165697</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908300" y="9919945"/>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12006</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147295</xdr:rowOff>
    </xdr:from>
    <xdr:to>
      <xdr:col>15</xdr:col>
      <xdr:colOff>50800</xdr:colOff>
      <xdr:row>58</xdr:row>
      <xdr:rowOff>118466</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919945"/>
          <a:ext cx="889000" cy="1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118466</xdr:rowOff>
    </xdr:from>
    <xdr:to>
      <xdr:col>10</xdr:col>
      <xdr:colOff>114300</xdr:colOff>
      <xdr:row>59</xdr:row>
      <xdr:rowOff>95364</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10062566"/>
          <a:ext cx="889000" cy="1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109593</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151375</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7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119025</xdr:rowOff>
    </xdr:from>
    <xdr:to>
      <xdr:col>24</xdr:col>
      <xdr:colOff>114300</xdr:colOff>
      <xdr:row>58</xdr:row>
      <xdr:rowOff>49175</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8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97452</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8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114897</xdr:rowOff>
    </xdr:from>
    <xdr:to>
      <xdr:col>20</xdr:col>
      <xdr:colOff>38100</xdr:colOff>
      <xdr:row>58</xdr:row>
      <xdr:rowOff>45047</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8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36174</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9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96495</xdr:rowOff>
    </xdr:from>
    <xdr:to>
      <xdr:col>15</xdr:col>
      <xdr:colOff>101600</xdr:colOff>
      <xdr:row>58</xdr:row>
      <xdr:rowOff>26645</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8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43172</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6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67666</xdr:rowOff>
    </xdr:from>
    <xdr:to>
      <xdr:col>10</xdr:col>
      <xdr:colOff>165100</xdr:colOff>
      <xdr:row>58</xdr:row>
      <xdr:rowOff>169266</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100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160393</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101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44564</xdr:rowOff>
    </xdr:from>
    <xdr:to>
      <xdr:col>6</xdr:col>
      <xdr:colOff>38100</xdr:colOff>
      <xdr:row>59</xdr:row>
      <xdr:rowOff>146164</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101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137291</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102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68911</xdr:rowOff>
    </xdr:from>
    <xdr:to>
      <xdr:col>24</xdr:col>
      <xdr:colOff>63500</xdr:colOff>
      <xdr:row>74</xdr:row>
      <xdr:rowOff>21971</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2413311"/>
          <a:ext cx="838200" cy="29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4463</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03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131242</xdr:rowOff>
    </xdr:from>
    <xdr:to>
      <xdr:col>19</xdr:col>
      <xdr:colOff>177800</xdr:colOff>
      <xdr:row>72</xdr:row>
      <xdr:rowOff>68911</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908300" y="12132742"/>
          <a:ext cx="889000" cy="28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32199</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0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131242</xdr:rowOff>
    </xdr:from>
    <xdr:to>
      <xdr:col>15</xdr:col>
      <xdr:colOff>50800</xdr:colOff>
      <xdr:row>71</xdr:row>
      <xdr:rowOff>82779</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2132742"/>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133393</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29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82779</xdr:rowOff>
    </xdr:from>
    <xdr:to>
      <xdr:col>10</xdr:col>
      <xdr:colOff>114300</xdr:colOff>
      <xdr:row>74</xdr:row>
      <xdr:rowOff>86817</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2255729"/>
          <a:ext cx="889000" cy="5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24959</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77233</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10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142621</xdr:rowOff>
    </xdr:from>
    <xdr:to>
      <xdr:col>24</xdr:col>
      <xdr:colOff>114300</xdr:colOff>
      <xdr:row>74</xdr:row>
      <xdr:rowOff>72771</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26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165498</xdr:rowOff>
    </xdr:from>
    <xdr:ext cx="534377"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250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18111</xdr:rowOff>
    </xdr:from>
    <xdr:to>
      <xdr:col>20</xdr:col>
      <xdr:colOff>38100</xdr:colOff>
      <xdr:row>72</xdr:row>
      <xdr:rowOff>119711</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23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136238</xdr:rowOff>
    </xdr:from>
    <xdr:ext cx="534377"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30111" y="121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80442</xdr:rowOff>
    </xdr:from>
    <xdr:to>
      <xdr:col>15</xdr:col>
      <xdr:colOff>101600</xdr:colOff>
      <xdr:row>71</xdr:row>
      <xdr:rowOff>10592</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20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27119</xdr:rowOff>
    </xdr:from>
    <xdr:ext cx="534377"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41111" y="118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31979</xdr:rowOff>
    </xdr:from>
    <xdr:to>
      <xdr:col>10</xdr:col>
      <xdr:colOff>165100</xdr:colOff>
      <xdr:row>71</xdr:row>
      <xdr:rowOff>133579</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22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150106</xdr:rowOff>
    </xdr:from>
    <xdr:ext cx="534377"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52111" y="119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36017</xdr:rowOff>
    </xdr:from>
    <xdr:to>
      <xdr:col>6</xdr:col>
      <xdr:colOff>38100</xdr:colOff>
      <xdr:row>74</xdr:row>
      <xdr:rowOff>137617</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27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154144</xdr:rowOff>
    </xdr:from>
    <xdr:ext cx="534377"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63111" y="124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a:extLst>
            <a:ext uri="{FF2B5EF4-FFF2-40B4-BE49-F238E27FC236}">
              <a16:creationId xmlns="" xmlns:a16="http://schemas.microsoft.com/office/drawing/2014/main" id="{00000000-0008-0000-0600-0000EA000000}"/>
            </a:ext>
          </a:extLst>
        </xdr:cNvPr>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a:extLst>
            <a:ext uri="{FF2B5EF4-FFF2-40B4-BE49-F238E27FC236}">
              <a16:creationId xmlns="" xmlns:a16="http://schemas.microsoft.com/office/drawing/2014/main" id="{00000000-0008-0000-0600-0000EC000000}"/>
            </a:ext>
          </a:extLst>
        </xdr:cNvPr>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11782</xdr:rowOff>
    </xdr:from>
    <xdr:to>
      <xdr:col>24</xdr:col>
      <xdr:colOff>63500</xdr:colOff>
      <xdr:row>98</xdr:row>
      <xdr:rowOff>88591</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3797300" y="16813882"/>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38282</xdr:rowOff>
    </xdr:from>
    <xdr:ext cx="534377" cy="259045"/>
    <xdr:sp macro="" textlink="">
      <xdr:nvSpPr>
        <xdr:cNvPr id="239" name="扶助費平均値テキスト">
          <a:extLst>
            <a:ext uri="{FF2B5EF4-FFF2-40B4-BE49-F238E27FC236}">
              <a16:creationId xmlns="" xmlns:a16="http://schemas.microsoft.com/office/drawing/2014/main" id="{00000000-0008-0000-0600-0000EF000000}"/>
            </a:ext>
          </a:extLst>
        </xdr:cNvPr>
        <xdr:cNvSpPr txBox="1"/>
      </xdr:nvSpPr>
      <xdr:spPr>
        <a:xfrm>
          <a:off x="4686300" y="16326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88591</xdr:rowOff>
    </xdr:from>
    <xdr:to>
      <xdr:col>19</xdr:col>
      <xdr:colOff>177800</xdr:colOff>
      <xdr:row>99</xdr:row>
      <xdr:rowOff>14167</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908300" y="16890691"/>
          <a:ext cx="889000" cy="9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51807</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530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10133</xdr:rowOff>
    </xdr:from>
    <xdr:to>
      <xdr:col>15</xdr:col>
      <xdr:colOff>50800</xdr:colOff>
      <xdr:row>99</xdr:row>
      <xdr:rowOff>14167</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a:off x="2019300" y="16983683"/>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84661</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641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10133</xdr:rowOff>
    </xdr:from>
    <xdr:to>
      <xdr:col>10</xdr:col>
      <xdr:colOff>114300</xdr:colOff>
      <xdr:row>99</xdr:row>
      <xdr:rowOff>85114</xdr:rowOff>
    </xdr:to>
    <xdr:cxnSp macro="">
      <xdr:nvCxnSpPr>
        <xdr:cNvPr id="247" name="直線コネクタ 246">
          <a:extLst>
            <a:ext uri="{FF2B5EF4-FFF2-40B4-BE49-F238E27FC236}">
              <a16:creationId xmlns="" xmlns:a16="http://schemas.microsoft.com/office/drawing/2014/main" id="{00000000-0008-0000-0600-0000F7000000}"/>
            </a:ext>
          </a:extLst>
        </xdr:cNvPr>
        <xdr:cNvCxnSpPr/>
      </xdr:nvCxnSpPr>
      <xdr:spPr>
        <a:xfrm flipV="1">
          <a:off x="1130300" y="16983683"/>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66291</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752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119882</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863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132432</xdr:rowOff>
    </xdr:from>
    <xdr:to>
      <xdr:col>24</xdr:col>
      <xdr:colOff>114300</xdr:colOff>
      <xdr:row>98</xdr:row>
      <xdr:rowOff>62582</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4584700" y="167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110859</xdr:rowOff>
    </xdr:from>
    <xdr:ext cx="534377" cy="259045"/>
    <xdr:sp macro="" textlink="">
      <xdr:nvSpPr>
        <xdr:cNvPr id="258" name="扶助費該当値テキスト">
          <a:extLst>
            <a:ext uri="{FF2B5EF4-FFF2-40B4-BE49-F238E27FC236}">
              <a16:creationId xmlns="" xmlns:a16="http://schemas.microsoft.com/office/drawing/2014/main" id="{00000000-0008-0000-0600-000002010000}"/>
            </a:ext>
          </a:extLst>
        </xdr:cNvPr>
        <xdr:cNvSpPr txBox="1"/>
      </xdr:nvSpPr>
      <xdr:spPr>
        <a:xfrm>
          <a:off x="4686300" y="167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37791</xdr:rowOff>
    </xdr:from>
    <xdr:to>
      <xdr:col>20</xdr:col>
      <xdr:colOff>38100</xdr:colOff>
      <xdr:row>98</xdr:row>
      <xdr:rowOff>139391</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3746500" y="168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130518</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3530111" y="169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134817</xdr:rowOff>
    </xdr:from>
    <xdr:to>
      <xdr:col>15</xdr:col>
      <xdr:colOff>101600</xdr:colOff>
      <xdr:row>99</xdr:row>
      <xdr:rowOff>64967</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2857500" y="169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56094</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2641111" y="170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130783</xdr:rowOff>
    </xdr:from>
    <xdr:to>
      <xdr:col>10</xdr:col>
      <xdr:colOff>165100</xdr:colOff>
      <xdr:row>99</xdr:row>
      <xdr:rowOff>60933</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968500" y="169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52060</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1752111" y="1702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34314</xdr:rowOff>
    </xdr:from>
    <xdr:to>
      <xdr:col>6</xdr:col>
      <xdr:colOff>38100</xdr:colOff>
      <xdr:row>99</xdr:row>
      <xdr:rowOff>135914</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079500" y="170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127041</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863111" y="171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152679</xdr:rowOff>
    </xdr:from>
    <xdr:to>
      <xdr:col>55</xdr:col>
      <xdr:colOff>0</xdr:colOff>
      <xdr:row>38</xdr:row>
      <xdr:rowOff>16764</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9639300" y="6496329"/>
          <a:ext cx="838200" cy="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142867</xdr:rowOff>
    </xdr:from>
    <xdr:ext cx="534377" cy="259045"/>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10528300" y="597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12967</xdr:rowOff>
    </xdr:from>
    <xdr:to>
      <xdr:col>50</xdr:col>
      <xdr:colOff>114300</xdr:colOff>
      <xdr:row>38</xdr:row>
      <xdr:rowOff>16764</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8750300" y="6528067"/>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171149</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372111" y="60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12967</xdr:rowOff>
    </xdr:from>
    <xdr:to>
      <xdr:col>45</xdr:col>
      <xdr:colOff>177800</xdr:colOff>
      <xdr:row>38</xdr:row>
      <xdr:rowOff>58966</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7861300" y="6528067"/>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7967</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483111" y="60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58966</xdr:rowOff>
    </xdr:from>
    <xdr:to>
      <xdr:col>41</xdr:col>
      <xdr:colOff>50800</xdr:colOff>
      <xdr:row>38</xdr:row>
      <xdr:rowOff>62357</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972300" y="6574066"/>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19867</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594111" y="60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164050</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05111" y="59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101879</xdr:rowOff>
    </xdr:from>
    <xdr:to>
      <xdr:col>55</xdr:col>
      <xdr:colOff>50800</xdr:colOff>
      <xdr:row>38</xdr:row>
      <xdr:rowOff>32029</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10426700" y="64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80306</xdr:rowOff>
    </xdr:from>
    <xdr:ext cx="534377" cy="259045"/>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10528300" y="64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137414</xdr:rowOff>
    </xdr:from>
    <xdr:to>
      <xdr:col>50</xdr:col>
      <xdr:colOff>165100</xdr:colOff>
      <xdr:row>38</xdr:row>
      <xdr:rowOff>67564</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958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58691</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9372111" y="65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133617</xdr:rowOff>
    </xdr:from>
    <xdr:to>
      <xdr:col>46</xdr:col>
      <xdr:colOff>38100</xdr:colOff>
      <xdr:row>38</xdr:row>
      <xdr:rowOff>63767</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8699500" y="64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54894</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8483111" y="65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8166</xdr:rowOff>
    </xdr:from>
    <xdr:to>
      <xdr:col>41</xdr:col>
      <xdr:colOff>101600</xdr:colOff>
      <xdr:row>38</xdr:row>
      <xdr:rowOff>109766</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810500" y="65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100893</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7594111" y="66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xdr:rowOff>
    </xdr:from>
    <xdr:to>
      <xdr:col>36</xdr:col>
      <xdr:colOff>165100</xdr:colOff>
      <xdr:row>38</xdr:row>
      <xdr:rowOff>113157</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921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104284</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705111" y="66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163437</xdr:rowOff>
    </xdr:from>
    <xdr:to>
      <xdr:col>55</xdr:col>
      <xdr:colOff>0</xdr:colOff>
      <xdr:row>59</xdr:row>
      <xdr:rowOff>5866</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9639300" y="10107537"/>
          <a:ext cx="8382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169918</xdr:rowOff>
    </xdr:from>
    <xdr:to>
      <xdr:col>50</xdr:col>
      <xdr:colOff>114300</xdr:colOff>
      <xdr:row>59</xdr:row>
      <xdr:rowOff>5866</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8750300" y="10114018"/>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47941</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72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136709</xdr:rowOff>
    </xdr:from>
    <xdr:to>
      <xdr:col>45</xdr:col>
      <xdr:colOff>177800</xdr:colOff>
      <xdr:row>58</xdr:row>
      <xdr:rowOff>169918</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a:off x="7861300" y="10080809"/>
          <a:ext cx="889000" cy="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46975</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83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136709</xdr:rowOff>
    </xdr:from>
    <xdr:to>
      <xdr:col>41</xdr:col>
      <xdr:colOff>50800</xdr:colOff>
      <xdr:row>58</xdr:row>
      <xdr:rowOff>145464</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flipV="1">
          <a:off x="6972300" y="10080809"/>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112637</xdr:rowOff>
    </xdr:from>
    <xdr:to>
      <xdr:col>55</xdr:col>
      <xdr:colOff>50800</xdr:colOff>
      <xdr:row>59</xdr:row>
      <xdr:rowOff>42787</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100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42195</xdr:rowOff>
    </xdr:from>
    <xdr:ext cx="534377"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99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126516</xdr:rowOff>
    </xdr:from>
    <xdr:to>
      <xdr:col>50</xdr:col>
      <xdr:colOff>165100</xdr:colOff>
      <xdr:row>59</xdr:row>
      <xdr:rowOff>56666</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100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47793</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72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119118</xdr:rowOff>
    </xdr:from>
    <xdr:to>
      <xdr:col>46</xdr:col>
      <xdr:colOff>38100</xdr:colOff>
      <xdr:row>59</xdr:row>
      <xdr:rowOff>49268</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100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40395</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83111" y="101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85909</xdr:rowOff>
    </xdr:from>
    <xdr:to>
      <xdr:col>41</xdr:col>
      <xdr:colOff>101600</xdr:colOff>
      <xdr:row>59</xdr:row>
      <xdr:rowOff>16059</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100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32586</xdr:rowOff>
    </xdr:from>
    <xdr:ext cx="599010"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61795" y="980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94664</xdr:rowOff>
    </xdr:from>
    <xdr:to>
      <xdr:col>36</xdr:col>
      <xdr:colOff>165100</xdr:colOff>
      <xdr:row>59</xdr:row>
      <xdr:rowOff>24814</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10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41341</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705111" y="98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a:extLst>
            <a:ext uri="{FF2B5EF4-FFF2-40B4-BE49-F238E27FC236}">
              <a16:creationId xmlns="" xmlns:a16="http://schemas.microsoft.com/office/drawing/2014/main" id="{00000000-0008-0000-0600-000096010000}"/>
            </a:ext>
          </a:extLst>
        </xdr:cNvPr>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a:extLst>
            <a:ext uri="{FF2B5EF4-FFF2-40B4-BE49-F238E27FC236}">
              <a16:creationId xmlns="" xmlns:a16="http://schemas.microsoft.com/office/drawing/2014/main" id="{00000000-0008-0000-0600-000098010000}"/>
            </a:ext>
          </a:extLst>
        </xdr:cNvPr>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8516</xdr:rowOff>
    </xdr:from>
    <xdr:to>
      <xdr:col>55</xdr:col>
      <xdr:colOff>0</xdr:colOff>
      <xdr:row>79</xdr:row>
      <xdr:rowOff>28122</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9639300" y="13553066"/>
          <a:ext cx="8382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a:extLst>
            <a:ext uri="{FF2B5EF4-FFF2-40B4-BE49-F238E27FC236}">
              <a16:creationId xmlns="" xmlns:a16="http://schemas.microsoft.com/office/drawing/2014/main" id="{00000000-0008-0000-0600-00009B010000}"/>
            </a:ext>
          </a:extLst>
        </xdr:cNvPr>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28122</xdr:rowOff>
    </xdr:from>
    <xdr:to>
      <xdr:col>50</xdr:col>
      <xdr:colOff>114300</xdr:colOff>
      <xdr:row>79</xdr:row>
      <xdr:rowOff>30993</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8750300" y="13572672"/>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71646</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372111" y="136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164979</xdr:rowOff>
    </xdr:from>
    <xdr:to>
      <xdr:col>45</xdr:col>
      <xdr:colOff>177800</xdr:colOff>
      <xdr:row>79</xdr:row>
      <xdr:rowOff>30993</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7861300" y="13538079"/>
          <a:ext cx="889000"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160169</xdr:rowOff>
    </xdr:from>
    <xdr:to>
      <xdr:col>41</xdr:col>
      <xdr:colOff>50800</xdr:colOff>
      <xdr:row>78</xdr:row>
      <xdr:rowOff>164979</xdr:rowOff>
    </xdr:to>
    <xdr:cxnSp macro="">
      <xdr:nvCxnSpPr>
        <xdr:cNvPr id="419" name="直線コネクタ 418">
          <a:extLst>
            <a:ext uri="{FF2B5EF4-FFF2-40B4-BE49-F238E27FC236}">
              <a16:creationId xmlns="" xmlns:a16="http://schemas.microsoft.com/office/drawing/2014/main" id="{00000000-0008-0000-0600-0000A3010000}"/>
            </a:ext>
          </a:extLst>
        </xdr:cNvPr>
        <xdr:cNvCxnSpPr/>
      </xdr:nvCxnSpPr>
      <xdr:spPr>
        <a:xfrm>
          <a:off x="6972300" y="13533269"/>
          <a:ext cx="889000" cy="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64005</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594111" y="13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a:extLst>
            <a:ext uri="{FF2B5EF4-FFF2-40B4-BE49-F238E27FC236}">
              <a16:creationId xmlns="" xmlns:a16="http://schemas.microsoft.com/office/drawing/2014/main" id="{00000000-0008-0000-0600-0000A6010000}"/>
            </a:ext>
          </a:extLst>
        </xdr:cNvPr>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50085</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05111" y="135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129166</xdr:rowOff>
    </xdr:from>
    <xdr:to>
      <xdr:col>55</xdr:col>
      <xdr:colOff>50800</xdr:colOff>
      <xdr:row>79</xdr:row>
      <xdr:rowOff>59316</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10426700" y="135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96248</xdr:rowOff>
    </xdr:from>
    <xdr:ext cx="534377" cy="259045"/>
    <xdr:sp macro="" textlink="">
      <xdr:nvSpPr>
        <xdr:cNvPr id="430" name="普通建設事業費 （ うち新規整備　）該当値テキスト">
          <a:extLst>
            <a:ext uri="{FF2B5EF4-FFF2-40B4-BE49-F238E27FC236}">
              <a16:creationId xmlns="" xmlns:a16="http://schemas.microsoft.com/office/drawing/2014/main" id="{00000000-0008-0000-0600-0000AE010000}"/>
            </a:ext>
          </a:extLst>
        </xdr:cNvPr>
        <xdr:cNvSpPr txBox="1"/>
      </xdr:nvSpPr>
      <xdr:spPr>
        <a:xfrm>
          <a:off x="10528300" y="134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148772</xdr:rowOff>
    </xdr:from>
    <xdr:to>
      <xdr:col>50</xdr:col>
      <xdr:colOff>165100</xdr:colOff>
      <xdr:row>79</xdr:row>
      <xdr:rowOff>78922</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9588500" y="135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95449</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9372111" y="1329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151643</xdr:rowOff>
    </xdr:from>
    <xdr:to>
      <xdr:col>46</xdr:col>
      <xdr:colOff>38100</xdr:colOff>
      <xdr:row>79</xdr:row>
      <xdr:rowOff>81793</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8699500" y="1352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72920</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8483111" y="1361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114179</xdr:rowOff>
    </xdr:from>
    <xdr:to>
      <xdr:col>41</xdr:col>
      <xdr:colOff>101600</xdr:colOff>
      <xdr:row>79</xdr:row>
      <xdr:rowOff>44329</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7810500" y="134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60856</xdr:rowOff>
    </xdr:from>
    <xdr:ext cx="534377"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7594111" y="132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109369</xdr:rowOff>
    </xdr:from>
    <xdr:to>
      <xdr:col>36</xdr:col>
      <xdr:colOff>165100</xdr:colOff>
      <xdr:row>79</xdr:row>
      <xdr:rowOff>39519</xdr:rowOff>
    </xdr:to>
    <xdr:sp macro="" textlink="">
      <xdr:nvSpPr>
        <xdr:cNvPr id="437" name="楕円 436">
          <a:extLst>
            <a:ext uri="{FF2B5EF4-FFF2-40B4-BE49-F238E27FC236}">
              <a16:creationId xmlns="" xmlns:a16="http://schemas.microsoft.com/office/drawing/2014/main" id="{00000000-0008-0000-0600-0000B5010000}"/>
            </a:ext>
          </a:extLst>
        </xdr:cNvPr>
        <xdr:cNvSpPr/>
      </xdr:nvSpPr>
      <xdr:spPr>
        <a:xfrm>
          <a:off x="6921500" y="134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56046</xdr:rowOff>
    </xdr:from>
    <xdr:ext cx="534377"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705111" y="132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a:extLst>
            <a:ext uri="{FF2B5EF4-FFF2-40B4-BE49-F238E27FC236}">
              <a16:creationId xmlns="" xmlns:a16="http://schemas.microsoft.com/office/drawing/2014/main" id="{00000000-0008-0000-0600-0000CD010000}"/>
            </a:ext>
          </a:extLst>
        </xdr:cNvPr>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a:extLst>
            <a:ext uri="{FF2B5EF4-FFF2-40B4-BE49-F238E27FC236}">
              <a16:creationId xmlns="" xmlns:a16="http://schemas.microsoft.com/office/drawing/2014/main" id="{00000000-0008-0000-0600-0000CF010000}"/>
            </a:ext>
          </a:extLst>
        </xdr:cNvPr>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151771</xdr:rowOff>
    </xdr:from>
    <xdr:to>
      <xdr:col>55</xdr:col>
      <xdr:colOff>0</xdr:colOff>
      <xdr:row>98</xdr:row>
      <xdr:rowOff>45115</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9639300" y="16782421"/>
          <a:ext cx="838200" cy="6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11248</xdr:rowOff>
    </xdr:from>
    <xdr:ext cx="534377" cy="259045"/>
    <xdr:sp macro="" textlink="">
      <xdr:nvSpPr>
        <xdr:cNvPr id="466" name="普通建設事業費 （ うち更新整備　）平均値テキスト">
          <a:extLst>
            <a:ext uri="{FF2B5EF4-FFF2-40B4-BE49-F238E27FC236}">
              <a16:creationId xmlns="" xmlns:a16="http://schemas.microsoft.com/office/drawing/2014/main" id="{00000000-0008-0000-0600-0000D2010000}"/>
            </a:ext>
          </a:extLst>
        </xdr:cNvPr>
        <xdr:cNvSpPr txBox="1"/>
      </xdr:nvSpPr>
      <xdr:spPr>
        <a:xfrm>
          <a:off x="10528300" y="1629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151771</xdr:rowOff>
    </xdr:from>
    <xdr:to>
      <xdr:col>50</xdr:col>
      <xdr:colOff>114300</xdr:colOff>
      <xdr:row>97</xdr:row>
      <xdr:rowOff>163218</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8750300" y="16782421"/>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110000</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9372111" y="162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146458</xdr:rowOff>
    </xdr:from>
    <xdr:to>
      <xdr:col>45</xdr:col>
      <xdr:colOff>177800</xdr:colOff>
      <xdr:row>97</xdr:row>
      <xdr:rowOff>163218</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7861300" y="16777108"/>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134726</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483111" y="162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146458</xdr:rowOff>
    </xdr:from>
    <xdr:to>
      <xdr:col>41</xdr:col>
      <xdr:colOff>50800</xdr:colOff>
      <xdr:row>98</xdr:row>
      <xdr:rowOff>42197</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6972300" y="16777108"/>
          <a:ext cx="889000" cy="6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70251</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594111" y="1635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158509</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05111" y="164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165765</xdr:rowOff>
    </xdr:from>
    <xdr:to>
      <xdr:col>55</xdr:col>
      <xdr:colOff>50800</xdr:colOff>
      <xdr:row>98</xdr:row>
      <xdr:rowOff>95915</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10426700" y="167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80692</xdr:rowOff>
    </xdr:from>
    <xdr:ext cx="534377" cy="259045"/>
    <xdr:sp macro="" textlink="">
      <xdr:nvSpPr>
        <xdr:cNvPr id="485" name="普通建設事業費 （ うち更新整備　）該当値テキスト">
          <a:extLst>
            <a:ext uri="{FF2B5EF4-FFF2-40B4-BE49-F238E27FC236}">
              <a16:creationId xmlns="" xmlns:a16="http://schemas.microsoft.com/office/drawing/2014/main" id="{00000000-0008-0000-0600-0000E5010000}"/>
            </a:ext>
          </a:extLst>
        </xdr:cNvPr>
        <xdr:cNvSpPr txBox="1"/>
      </xdr:nvSpPr>
      <xdr:spPr>
        <a:xfrm>
          <a:off x="10528300" y="1671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100971</xdr:rowOff>
    </xdr:from>
    <xdr:to>
      <xdr:col>50</xdr:col>
      <xdr:colOff>165100</xdr:colOff>
      <xdr:row>98</xdr:row>
      <xdr:rowOff>31121</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9588500" y="167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22248</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9372111" y="1682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112418</xdr:rowOff>
    </xdr:from>
    <xdr:to>
      <xdr:col>46</xdr:col>
      <xdr:colOff>38100</xdr:colOff>
      <xdr:row>98</xdr:row>
      <xdr:rowOff>42568</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8699500" y="167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33695</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8483111" y="168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95658</xdr:rowOff>
    </xdr:from>
    <xdr:to>
      <xdr:col>41</xdr:col>
      <xdr:colOff>101600</xdr:colOff>
      <xdr:row>98</xdr:row>
      <xdr:rowOff>25808</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7810500" y="167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16935</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7594111" y="168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162847</xdr:rowOff>
    </xdr:from>
    <xdr:to>
      <xdr:col>36</xdr:col>
      <xdr:colOff>165100</xdr:colOff>
      <xdr:row>98</xdr:row>
      <xdr:rowOff>92997</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6921500" y="167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84124</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6705111" y="168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a:extLst>
            <a:ext uri="{FF2B5EF4-FFF2-40B4-BE49-F238E27FC236}">
              <a16:creationId xmlns="" xmlns:a16="http://schemas.microsoft.com/office/drawing/2014/main" id="{00000000-0008-0000-0600-000006020000}"/>
            </a:ext>
          </a:extLst>
        </xdr:cNvPr>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a:extLst>
            <a:ext uri="{FF2B5EF4-FFF2-40B4-BE49-F238E27FC236}">
              <a16:creationId xmlns="" xmlns:a16="http://schemas.microsoft.com/office/drawing/2014/main" id="{00000000-0008-0000-0600-000008020000}"/>
            </a:ext>
          </a:extLst>
        </xdr:cNvPr>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a:extLst>
            <a:ext uri="{FF2B5EF4-FFF2-40B4-BE49-F238E27FC236}">
              <a16:creationId xmlns="" xmlns:a16="http://schemas.microsoft.com/office/drawing/2014/main" id="{00000000-0008-0000-0600-00000B020000}"/>
            </a:ext>
          </a:extLst>
        </xdr:cNvPr>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106887</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357428" y="645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107704</xdr:rowOff>
    </xdr:from>
    <xdr:ext cx="469744"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468428" y="645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107064</xdr:rowOff>
    </xdr:from>
    <xdr:ext cx="469744"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579428" y="645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249299" cy="259045"/>
    <xdr:sp macro="" textlink="">
      <xdr:nvSpPr>
        <xdr:cNvPr id="542" name="災害復旧事業費該当値テキスト">
          <a:extLst>
            <a:ext uri="{FF2B5EF4-FFF2-40B4-BE49-F238E27FC236}">
              <a16:creationId xmlns="" xmlns:a16="http://schemas.microsoft.com/office/drawing/2014/main" id="{00000000-0008-0000-0600-00001E020000}"/>
            </a:ext>
          </a:extLst>
        </xdr:cNvPr>
        <xdr:cNvSpPr txBox="1"/>
      </xdr:nvSpPr>
      <xdr:spPr>
        <a:xfrm>
          <a:off x="16370300" y="662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a:extLst>
            <a:ext uri="{FF2B5EF4-FFF2-40B4-BE49-F238E27FC236}">
              <a16:creationId xmlns="" xmlns:a16="http://schemas.microsoft.com/office/drawing/2014/main" id="{00000000-0008-0000-0600-000072020000}"/>
            </a:ext>
          </a:extLst>
        </xdr:cNvPr>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a:extLst>
            <a:ext uri="{FF2B5EF4-FFF2-40B4-BE49-F238E27FC236}">
              <a16:creationId xmlns="" xmlns:a16="http://schemas.microsoft.com/office/drawing/2014/main" id="{00000000-0008-0000-0600-000074020000}"/>
            </a:ext>
          </a:extLst>
        </xdr:cNvPr>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xdr:rowOff>
    </xdr:from>
    <xdr:to>
      <xdr:col>85</xdr:col>
      <xdr:colOff>127000</xdr:colOff>
      <xdr:row>77</xdr:row>
      <xdr:rowOff>5131</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5481300" y="13202448"/>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13229</xdr:rowOff>
    </xdr:from>
    <xdr:ext cx="534377" cy="259045"/>
    <xdr:sp macro="" textlink="">
      <xdr:nvSpPr>
        <xdr:cNvPr id="631" name="公債費平均値テキスト">
          <a:extLst>
            <a:ext uri="{FF2B5EF4-FFF2-40B4-BE49-F238E27FC236}">
              <a16:creationId xmlns="" xmlns:a16="http://schemas.microsoft.com/office/drawing/2014/main" id="{00000000-0008-0000-0600-000077020000}"/>
            </a:ext>
          </a:extLst>
        </xdr:cNvPr>
        <xdr:cNvSpPr txBox="1"/>
      </xdr:nvSpPr>
      <xdr:spPr>
        <a:xfrm>
          <a:off x="16370300" y="1270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xdr:rowOff>
    </xdr:from>
    <xdr:to>
      <xdr:col>81</xdr:col>
      <xdr:colOff>50800</xdr:colOff>
      <xdr:row>77</xdr:row>
      <xdr:rowOff>14319</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4592300" y="13202448"/>
          <a:ext cx="8890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119342</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14111" y="126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5011</xdr:rowOff>
    </xdr:from>
    <xdr:to>
      <xdr:col>76</xdr:col>
      <xdr:colOff>114300</xdr:colOff>
      <xdr:row>77</xdr:row>
      <xdr:rowOff>14319</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3703300" y="1320666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113344</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325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163181</xdr:rowOff>
    </xdr:from>
    <xdr:to>
      <xdr:col>71</xdr:col>
      <xdr:colOff>177800</xdr:colOff>
      <xdr:row>77</xdr:row>
      <xdr:rowOff>5011</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a:off x="12814300" y="13193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a:extLst>
            <a:ext uri="{FF2B5EF4-FFF2-40B4-BE49-F238E27FC236}">
              <a16:creationId xmlns="" xmlns:a16="http://schemas.microsoft.com/office/drawing/2014/main" id="{00000000-0008-0000-0600-000080020000}"/>
            </a:ext>
          </a:extLst>
        </xdr:cNvPr>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138567</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3436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132394</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547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125781</xdr:rowOff>
    </xdr:from>
    <xdr:to>
      <xdr:col>85</xdr:col>
      <xdr:colOff>177800</xdr:colOff>
      <xdr:row>77</xdr:row>
      <xdr:rowOff>55931</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6268700" y="131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104208</xdr:rowOff>
    </xdr:from>
    <xdr:ext cx="534377" cy="259045"/>
    <xdr:sp macro="" textlink="">
      <xdr:nvSpPr>
        <xdr:cNvPr id="650" name="公債費該当値テキスト">
          <a:extLst>
            <a:ext uri="{FF2B5EF4-FFF2-40B4-BE49-F238E27FC236}">
              <a16:creationId xmlns="" xmlns:a16="http://schemas.microsoft.com/office/drawing/2014/main" id="{00000000-0008-0000-0600-00008A020000}"/>
            </a:ext>
          </a:extLst>
        </xdr:cNvPr>
        <xdr:cNvSpPr txBox="1"/>
      </xdr:nvSpPr>
      <xdr:spPr>
        <a:xfrm>
          <a:off x="16370300" y="131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121448</xdr:rowOff>
    </xdr:from>
    <xdr:to>
      <xdr:col>81</xdr:col>
      <xdr:colOff>101600</xdr:colOff>
      <xdr:row>77</xdr:row>
      <xdr:rowOff>51598</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5430500" y="131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42725</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5214111" y="1324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134969</xdr:rowOff>
    </xdr:from>
    <xdr:to>
      <xdr:col>76</xdr:col>
      <xdr:colOff>165100</xdr:colOff>
      <xdr:row>77</xdr:row>
      <xdr:rowOff>65119</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4541500" y="131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56246</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4325111" y="132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125661</xdr:rowOff>
    </xdr:from>
    <xdr:to>
      <xdr:col>72</xdr:col>
      <xdr:colOff>38100</xdr:colOff>
      <xdr:row>77</xdr:row>
      <xdr:rowOff>55811</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3652500" y="131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46938</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3436111" y="132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112381</xdr:rowOff>
    </xdr:from>
    <xdr:to>
      <xdr:col>67</xdr:col>
      <xdr:colOff>101600</xdr:colOff>
      <xdr:row>77</xdr:row>
      <xdr:rowOff>42531</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2763500" y="13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33658</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547111" y="13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a:extLst>
            <a:ext uri="{FF2B5EF4-FFF2-40B4-BE49-F238E27FC236}">
              <a16:creationId xmlns="" xmlns:a16="http://schemas.microsoft.com/office/drawing/2014/main" id="{00000000-0008-0000-0600-0000AB020000}"/>
            </a:ext>
          </a:extLst>
        </xdr:cNvPr>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a:extLst>
            <a:ext uri="{FF2B5EF4-FFF2-40B4-BE49-F238E27FC236}">
              <a16:creationId xmlns="" xmlns:a16="http://schemas.microsoft.com/office/drawing/2014/main" id="{00000000-0008-0000-0600-0000AD020000}"/>
            </a:ext>
          </a:extLst>
        </xdr:cNvPr>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3367</xdr:rowOff>
    </xdr:from>
    <xdr:to>
      <xdr:col>85</xdr:col>
      <xdr:colOff>127000</xdr:colOff>
      <xdr:row>99</xdr:row>
      <xdr:rowOff>8145</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5481300" y="16976917"/>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a:extLst>
            <a:ext uri="{FF2B5EF4-FFF2-40B4-BE49-F238E27FC236}">
              <a16:creationId xmlns="" xmlns:a16="http://schemas.microsoft.com/office/drawing/2014/main" id="{00000000-0008-0000-0600-0000B0020000}"/>
            </a:ext>
          </a:extLst>
        </xdr:cNvPr>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1755</xdr:rowOff>
    </xdr:from>
    <xdr:to>
      <xdr:col>81</xdr:col>
      <xdr:colOff>50800</xdr:colOff>
      <xdr:row>99</xdr:row>
      <xdr:rowOff>8145</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a:off x="14592300" y="16975305"/>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170704</xdr:rowOff>
    </xdr:from>
    <xdr:to>
      <xdr:col>76</xdr:col>
      <xdr:colOff>114300</xdr:colOff>
      <xdr:row>99</xdr:row>
      <xdr:rowOff>1755</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a:off x="13703300" y="16972804"/>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170704</xdr:rowOff>
    </xdr:from>
    <xdr:to>
      <xdr:col>71</xdr:col>
      <xdr:colOff>177800</xdr:colOff>
      <xdr:row>99</xdr:row>
      <xdr:rowOff>17579</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flipV="1">
          <a:off x="12814300" y="16972804"/>
          <a:ext cx="889000"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a:extLst>
            <a:ext uri="{FF2B5EF4-FFF2-40B4-BE49-F238E27FC236}">
              <a16:creationId xmlns="" xmlns:a16="http://schemas.microsoft.com/office/drawing/2014/main" id="{00000000-0008-0000-0600-0000B9020000}"/>
            </a:ext>
          </a:extLst>
        </xdr:cNvPr>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51672</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436111" y="170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82951</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547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124017</xdr:rowOff>
    </xdr:from>
    <xdr:to>
      <xdr:col>85</xdr:col>
      <xdr:colOff>177800</xdr:colOff>
      <xdr:row>99</xdr:row>
      <xdr:rowOff>54167</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6268700" y="169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91031</xdr:rowOff>
    </xdr:from>
    <xdr:ext cx="534377" cy="259045"/>
    <xdr:sp macro="" textlink="">
      <xdr:nvSpPr>
        <xdr:cNvPr id="707" name="積立金該当値テキスト">
          <a:extLst>
            <a:ext uri="{FF2B5EF4-FFF2-40B4-BE49-F238E27FC236}">
              <a16:creationId xmlns="" xmlns:a16="http://schemas.microsoft.com/office/drawing/2014/main" id="{00000000-0008-0000-0600-0000C3020000}"/>
            </a:ext>
          </a:extLst>
        </xdr:cNvPr>
        <xdr:cNvSpPr txBox="1"/>
      </xdr:nvSpPr>
      <xdr:spPr>
        <a:xfrm>
          <a:off x="16370300" y="1689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128795</xdr:rowOff>
    </xdr:from>
    <xdr:to>
      <xdr:col>81</xdr:col>
      <xdr:colOff>101600</xdr:colOff>
      <xdr:row>99</xdr:row>
      <xdr:rowOff>58945</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5430500" y="169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75472</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5214111" y="167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122405</xdr:rowOff>
    </xdr:from>
    <xdr:to>
      <xdr:col>76</xdr:col>
      <xdr:colOff>165100</xdr:colOff>
      <xdr:row>99</xdr:row>
      <xdr:rowOff>52555</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4541500" y="169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69082</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4325111" y="166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119904</xdr:rowOff>
    </xdr:from>
    <xdr:to>
      <xdr:col>72</xdr:col>
      <xdr:colOff>38100</xdr:colOff>
      <xdr:row>99</xdr:row>
      <xdr:rowOff>50054</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3652500" y="169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66581</xdr:rowOff>
    </xdr:from>
    <xdr:ext cx="534377"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3436111" y="166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138229</xdr:rowOff>
    </xdr:from>
    <xdr:to>
      <xdr:col>67</xdr:col>
      <xdr:colOff>101600</xdr:colOff>
      <xdr:row>99</xdr:row>
      <xdr:rowOff>68379</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2763500" y="16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59506</xdr:rowOff>
    </xdr:from>
    <xdr:ext cx="534377"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2547111" y="170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a:extLst>
            <a:ext uri="{FF2B5EF4-FFF2-40B4-BE49-F238E27FC236}">
              <a16:creationId xmlns="" xmlns:a16="http://schemas.microsoft.com/office/drawing/2014/main" id="{00000000-0008-0000-0600-0000E6020000}"/>
            </a:ext>
          </a:extLst>
        </xdr:cNvPr>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43650</xdr:rowOff>
    </xdr:from>
    <xdr:to>
      <xdr:col>116</xdr:col>
      <xdr:colOff>63500</xdr:colOff>
      <xdr:row>39</xdr:row>
      <xdr:rowOff>43650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1323300" y="673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a:extLst>
            <a:ext uri="{FF2B5EF4-FFF2-40B4-BE49-F238E27FC236}">
              <a16:creationId xmlns="" xmlns:a16="http://schemas.microsoft.com/office/drawing/2014/main" id="{00000000-0008-0000-0600-0000E9020000}"/>
            </a:ext>
          </a:extLst>
        </xdr:cNvPr>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43650</xdr:rowOff>
    </xdr:from>
    <xdr:to>
      <xdr:col>111</xdr:col>
      <xdr:colOff>177800</xdr:colOff>
      <xdr:row>39</xdr:row>
      <xdr:rowOff>43650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20434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19685</xdr:rowOff>
    </xdr:from>
    <xdr:to>
      <xdr:col>107</xdr:col>
      <xdr:colOff>50800</xdr:colOff>
      <xdr:row>39</xdr:row>
      <xdr:rowOff>43650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9545300" y="6706235"/>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19685</xdr:rowOff>
    </xdr:from>
    <xdr:to>
      <xdr:col>102</xdr:col>
      <xdr:colOff>114300</xdr:colOff>
      <xdr:row>39</xdr:row>
      <xdr:rowOff>44450</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flipV="1">
          <a:off x="18656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164300</xdr:rowOff>
    </xdr:from>
    <xdr:to>
      <xdr:col>116</xdr:col>
      <xdr:colOff>114300</xdr:colOff>
      <xdr:row>39</xdr:row>
      <xdr:rowOff>94450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21107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79227</xdr:rowOff>
    </xdr:from>
    <xdr:ext cx="313932" cy="259045"/>
    <xdr:sp macro="" textlink="">
      <xdr:nvSpPr>
        <xdr:cNvPr id="764" name="投資及び出資金該当値テキスト">
          <a:extLst>
            <a:ext uri="{FF2B5EF4-FFF2-40B4-BE49-F238E27FC236}">
              <a16:creationId xmlns="" xmlns:a16="http://schemas.microsoft.com/office/drawing/2014/main" id="{00000000-0008-0000-0600-0000FC020000}"/>
            </a:ext>
          </a:extLst>
        </xdr:cNvPr>
        <xdr:cNvSpPr txBox="1"/>
      </xdr:nvSpPr>
      <xdr:spPr>
        <a:xfrm>
          <a:off x="22212300" y="65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164300</xdr:rowOff>
    </xdr:from>
    <xdr:to>
      <xdr:col>112</xdr:col>
      <xdr:colOff>38100</xdr:colOff>
      <xdr:row>39</xdr:row>
      <xdr:rowOff>94450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1272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85577</xdr:rowOff>
    </xdr:from>
    <xdr:ext cx="313932"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21166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164300</xdr:rowOff>
    </xdr:from>
    <xdr:to>
      <xdr:col>107</xdr:col>
      <xdr:colOff>101600</xdr:colOff>
      <xdr:row>39</xdr:row>
      <xdr:rowOff>94450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0383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85577</xdr:rowOff>
    </xdr:from>
    <xdr:ext cx="313932"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0277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140335</xdr:rowOff>
    </xdr:from>
    <xdr:to>
      <xdr:col>102</xdr:col>
      <xdr:colOff>165100</xdr:colOff>
      <xdr:row>39</xdr:row>
      <xdr:rowOff>70485</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9494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61612</xdr:rowOff>
    </xdr:from>
    <xdr:ext cx="378565"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9356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a:extLst>
            <a:ext uri="{FF2B5EF4-FFF2-40B4-BE49-F238E27FC236}">
              <a16:creationId xmlns="" xmlns:a16="http://schemas.microsoft.com/office/drawing/2014/main" id="{00000000-0008-0000-0600-00001D030000}"/>
            </a:ext>
          </a:extLst>
        </xdr:cNvPr>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85842</xdr:rowOff>
    </xdr:from>
    <xdr:to>
      <xdr:col>116</xdr:col>
      <xdr:colOff>63500</xdr:colOff>
      <xdr:row>57</xdr:row>
      <xdr:rowOff>108793</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flipV="1">
          <a:off x="21323300" y="9858492"/>
          <a:ext cx="8382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34729</xdr:rowOff>
    </xdr:from>
    <xdr:ext cx="469744" cy="259045"/>
    <xdr:sp macro="" textlink="">
      <xdr:nvSpPr>
        <xdr:cNvPr id="800" name="貸付金平均値テキスト">
          <a:extLst>
            <a:ext uri="{FF2B5EF4-FFF2-40B4-BE49-F238E27FC236}">
              <a16:creationId xmlns="" xmlns:a16="http://schemas.microsoft.com/office/drawing/2014/main" id="{00000000-0008-0000-0600-000020030000}"/>
            </a:ext>
          </a:extLst>
        </xdr:cNvPr>
        <xdr:cNvSpPr txBox="1"/>
      </xdr:nvSpPr>
      <xdr:spPr>
        <a:xfrm>
          <a:off x="22212300" y="980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108793</xdr:rowOff>
    </xdr:from>
    <xdr:to>
      <xdr:col>111</xdr:col>
      <xdr:colOff>177800</xdr:colOff>
      <xdr:row>58</xdr:row>
      <xdr:rowOff>3774</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flipV="1">
          <a:off x="20434300" y="9881443"/>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152457</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088428" y="992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149621</xdr:rowOff>
    </xdr:from>
    <xdr:to>
      <xdr:col>107</xdr:col>
      <xdr:colOff>50800</xdr:colOff>
      <xdr:row>58</xdr:row>
      <xdr:rowOff>3774</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a:off x="19545300" y="99222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120589</xdr:rowOff>
    </xdr:from>
    <xdr:to>
      <xdr:col>102</xdr:col>
      <xdr:colOff>114300</xdr:colOff>
      <xdr:row>57</xdr:row>
      <xdr:rowOff>149621</xdr:rowOff>
    </xdr:to>
    <xdr:cxnSp macro="">
      <xdr:nvCxnSpPr>
        <xdr:cNvPr id="808" name="直線コネクタ 807">
          <a:extLst>
            <a:ext uri="{FF2B5EF4-FFF2-40B4-BE49-F238E27FC236}">
              <a16:creationId xmlns="" xmlns:a16="http://schemas.microsoft.com/office/drawing/2014/main" id="{00000000-0008-0000-0600-000028030000}"/>
            </a:ext>
          </a:extLst>
        </xdr:cNvPr>
        <xdr:cNvCxnSpPr/>
      </xdr:nvCxnSpPr>
      <xdr:spPr>
        <a:xfrm>
          <a:off x="18656300" y="9893239"/>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a:extLst>
            <a:ext uri="{FF2B5EF4-FFF2-40B4-BE49-F238E27FC236}">
              <a16:creationId xmlns="" xmlns:a16="http://schemas.microsoft.com/office/drawing/2014/main" id="{00000000-0008-0000-0600-000029030000}"/>
            </a:ext>
          </a:extLst>
        </xdr:cNvPr>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35042</xdr:rowOff>
    </xdr:from>
    <xdr:to>
      <xdr:col>116</xdr:col>
      <xdr:colOff>114300</xdr:colOff>
      <xdr:row>57</xdr:row>
      <xdr:rowOff>136642</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2110700" y="98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57919</xdr:rowOff>
    </xdr:from>
    <xdr:ext cx="469744" cy="259045"/>
    <xdr:sp macro="" textlink="">
      <xdr:nvSpPr>
        <xdr:cNvPr id="819" name="貸付金該当値テキスト">
          <a:extLst>
            <a:ext uri="{FF2B5EF4-FFF2-40B4-BE49-F238E27FC236}">
              <a16:creationId xmlns="" xmlns:a16="http://schemas.microsoft.com/office/drawing/2014/main" id="{00000000-0008-0000-0600-000033030000}"/>
            </a:ext>
          </a:extLst>
        </xdr:cNvPr>
        <xdr:cNvSpPr txBox="1"/>
      </xdr:nvSpPr>
      <xdr:spPr>
        <a:xfrm>
          <a:off x="22212300" y="96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57993</xdr:rowOff>
    </xdr:from>
    <xdr:to>
      <xdr:col>112</xdr:col>
      <xdr:colOff>38100</xdr:colOff>
      <xdr:row>57</xdr:row>
      <xdr:rowOff>159593</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1272500" y="98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4670</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21088428" y="96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124424</xdr:rowOff>
    </xdr:from>
    <xdr:to>
      <xdr:col>107</xdr:col>
      <xdr:colOff>101600</xdr:colOff>
      <xdr:row>58</xdr:row>
      <xdr:rowOff>54574</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0383500" y="98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45701</xdr:rowOff>
    </xdr:from>
    <xdr:ext cx="469744"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20199428" y="998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98821</xdr:rowOff>
    </xdr:from>
    <xdr:to>
      <xdr:col>102</xdr:col>
      <xdr:colOff>165100</xdr:colOff>
      <xdr:row>58</xdr:row>
      <xdr:rowOff>28971</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19494500" y="98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20098</xdr:rowOff>
    </xdr:from>
    <xdr:ext cx="469744"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9310428" y="99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69789</xdr:rowOff>
    </xdr:from>
    <xdr:to>
      <xdr:col>98</xdr:col>
      <xdr:colOff>38100</xdr:colOff>
      <xdr:row>57</xdr:row>
      <xdr:rowOff>171389</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8605500" y="9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162516</xdr:rowOff>
    </xdr:from>
    <xdr:ext cx="469744"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421428" y="99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a:extLst>
            <a:ext uri="{FF2B5EF4-FFF2-40B4-BE49-F238E27FC236}">
              <a16:creationId xmlns="" xmlns:a16="http://schemas.microsoft.com/office/drawing/2014/main" id="{00000000-0008-0000-0600-000055030000}"/>
            </a:ext>
          </a:extLst>
        </xdr:cNvPr>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a:extLst>
            <a:ext uri="{FF2B5EF4-FFF2-40B4-BE49-F238E27FC236}">
              <a16:creationId xmlns="" xmlns:a16="http://schemas.microsoft.com/office/drawing/2014/main" id="{00000000-0008-0000-0600-000057030000}"/>
            </a:ext>
          </a:extLst>
        </xdr:cNvPr>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114706</xdr:rowOff>
    </xdr:from>
    <xdr:to>
      <xdr:col>116</xdr:col>
      <xdr:colOff>63500</xdr:colOff>
      <xdr:row>76</xdr:row>
      <xdr:rowOff>129736</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1323300" y="13144906"/>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43959</xdr:rowOff>
    </xdr:from>
    <xdr:ext cx="534377" cy="259045"/>
    <xdr:sp macro="" textlink="">
      <xdr:nvSpPr>
        <xdr:cNvPr id="858" name="繰出金平均値テキスト">
          <a:extLst>
            <a:ext uri="{FF2B5EF4-FFF2-40B4-BE49-F238E27FC236}">
              <a16:creationId xmlns="" xmlns:a16="http://schemas.microsoft.com/office/drawing/2014/main" id="{00000000-0008-0000-0600-00005A030000}"/>
            </a:ext>
          </a:extLst>
        </xdr:cNvPr>
        <xdr:cNvSpPr txBox="1"/>
      </xdr:nvSpPr>
      <xdr:spPr>
        <a:xfrm>
          <a:off x="22212300" y="12731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114706</xdr:rowOff>
    </xdr:from>
    <xdr:to>
      <xdr:col>111</xdr:col>
      <xdr:colOff>177800</xdr:colOff>
      <xdr:row>76</xdr:row>
      <xdr:rowOff>121202</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20434300" y="13144906"/>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130503</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056111" y="1264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121202</xdr:rowOff>
    </xdr:from>
    <xdr:to>
      <xdr:col>107</xdr:col>
      <xdr:colOff>50800</xdr:colOff>
      <xdr:row>76</xdr:row>
      <xdr:rowOff>129090</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9545300" y="13151402"/>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131513</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167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126918</xdr:rowOff>
    </xdr:from>
    <xdr:to>
      <xdr:col>102</xdr:col>
      <xdr:colOff>114300</xdr:colOff>
      <xdr:row>76</xdr:row>
      <xdr:rowOff>129090</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656300" y="131571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a:extLst>
            <a:ext uri="{FF2B5EF4-FFF2-40B4-BE49-F238E27FC236}">
              <a16:creationId xmlns="" xmlns:a16="http://schemas.microsoft.com/office/drawing/2014/main" id="{00000000-0008-0000-0600-000063030000}"/>
            </a:ext>
          </a:extLst>
        </xdr:cNvPr>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107301</xdr:rowOff>
    </xdr:from>
    <xdr:ext cx="534377"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278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78936</xdr:rowOff>
    </xdr:from>
    <xdr:to>
      <xdr:col>116</xdr:col>
      <xdr:colOff>114300</xdr:colOff>
      <xdr:row>77</xdr:row>
      <xdr:rowOff>9086</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2110700" y="131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57363</xdr:rowOff>
    </xdr:from>
    <xdr:ext cx="534377" cy="259045"/>
    <xdr:sp macro="" textlink="">
      <xdr:nvSpPr>
        <xdr:cNvPr id="877" name="繰出金該当値テキスト">
          <a:extLst>
            <a:ext uri="{FF2B5EF4-FFF2-40B4-BE49-F238E27FC236}">
              <a16:creationId xmlns="" xmlns:a16="http://schemas.microsoft.com/office/drawing/2014/main" id="{00000000-0008-0000-0600-00006D030000}"/>
            </a:ext>
          </a:extLst>
        </xdr:cNvPr>
        <xdr:cNvSpPr txBox="1"/>
      </xdr:nvSpPr>
      <xdr:spPr>
        <a:xfrm>
          <a:off x="22212300" y="130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63906</xdr:rowOff>
    </xdr:from>
    <xdr:to>
      <xdr:col>112</xdr:col>
      <xdr:colOff>38100</xdr:colOff>
      <xdr:row>76</xdr:row>
      <xdr:rowOff>165506</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1272500" y="130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156633</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21056111" y="131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70402</xdr:rowOff>
    </xdr:from>
    <xdr:to>
      <xdr:col>107</xdr:col>
      <xdr:colOff>101600</xdr:colOff>
      <xdr:row>77</xdr:row>
      <xdr:rowOff>552</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0383500" y="131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163129</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0167111" y="131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78290</xdr:rowOff>
    </xdr:from>
    <xdr:to>
      <xdr:col>102</xdr:col>
      <xdr:colOff>165100</xdr:colOff>
      <xdr:row>77</xdr:row>
      <xdr:rowOff>8440</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19494500" y="131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171017</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9278111" y="132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76118</xdr:rowOff>
    </xdr:from>
    <xdr:to>
      <xdr:col>98</xdr:col>
      <xdr:colOff>38100</xdr:colOff>
      <xdr:row>77</xdr:row>
      <xdr:rowOff>6268</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8605500" y="131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168845</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389111" y="13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a:extLst>
            <a:ext uri="{FF2B5EF4-FFF2-40B4-BE49-F238E27FC236}">
              <a16:creationId xmlns="" xmlns:a16="http://schemas.microsoft.com/office/drawing/2014/main" id="{00000000-0008-0000-0600-00008A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a:extLst>
            <a:ext uri="{FF2B5EF4-FFF2-40B4-BE49-F238E27FC236}">
              <a16:creationId xmlns="" xmlns:a16="http://schemas.microsoft.com/office/drawing/2014/main" id="{00000000-0008-0000-0600-00008C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a:extLst>
            <a:ext uri="{FF2B5EF4-FFF2-40B4-BE49-F238E27FC236}">
              <a16:creationId xmlns="" xmlns:a16="http://schemas.microsoft.com/office/drawing/2014/main" id="{00000000-0008-0000-0600-00008F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a:extLst>
            <a:ext uri="{FF2B5EF4-FFF2-40B4-BE49-F238E27FC236}">
              <a16:creationId xmlns="" xmlns:a16="http://schemas.microsoft.com/office/drawing/2014/main" id="{00000000-0008-0000-0600-000097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a:extLst>
            <a:ext uri="{FF2B5EF4-FFF2-40B4-BE49-F238E27FC236}">
              <a16:creationId xmlns="" xmlns:a16="http://schemas.microsoft.com/office/drawing/2014/main" id="{00000000-0008-0000-0600-00009A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a:extLst>
            <a:ext uri="{FF2B5EF4-FFF2-40B4-BE49-F238E27FC236}">
              <a16:creationId xmlns="" xmlns:a16="http://schemas.microsoft.com/office/drawing/2014/main" id="{00000000-0008-0000-0600-0000A2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a:extLst>
            <a:ext uri="{FF2B5EF4-FFF2-40B4-BE49-F238E27FC236}">
              <a16:creationId xmlns="" xmlns:a16="http://schemas.microsoft.com/office/drawing/2014/main" id="{00000000-0008-0000-0600-0000A9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458,607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77,128</a:t>
          </a:r>
          <a:r>
            <a:rPr kumimoji="1" lang="ja-JP" altLang="en-US" sz="1300">
              <a:latin typeface="ＭＳ Ｐゴシック" panose="020B0600070205080204" pitchFamily="50" charset="-128"/>
              <a:ea typeface="ＭＳ Ｐゴシック" panose="020B0600070205080204" pitchFamily="50" charset="-128"/>
            </a:rPr>
            <a:t>円となり対前年度比減となったが、ふるさと納税関連経費が減となったことが影響している。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11,545</a:t>
          </a:r>
          <a:r>
            <a:rPr kumimoji="1" lang="ja-JP" altLang="en-US" sz="1300">
              <a:latin typeface="ＭＳ Ｐゴシック" panose="020B0600070205080204" pitchFamily="50" charset="-128"/>
              <a:ea typeface="ＭＳ Ｐゴシック" panose="020B0600070205080204" pitchFamily="50" charset="-128"/>
            </a:rPr>
            <a:t>円となり対前年度比で大幅減となった。これは、少雪により除排雪経費が減となったこと等の影響が大きい。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75,834</a:t>
          </a:r>
          <a:r>
            <a:rPr kumimoji="1" lang="ja-JP" altLang="en-US" sz="1300">
              <a:latin typeface="ＭＳ Ｐゴシック" panose="020B0600070205080204" pitchFamily="50" charset="-128"/>
              <a:ea typeface="ＭＳ Ｐゴシック" panose="020B0600070205080204" pitchFamily="50" charset="-128"/>
            </a:rPr>
            <a:t>円となり対前年度比で大幅増となった。保育給付費や児童扶養手当給付費等の伸びによる影響が大きい。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68,849</a:t>
          </a:r>
          <a:r>
            <a:rPr kumimoji="1" lang="ja-JP" altLang="en-US" sz="1300">
              <a:latin typeface="ＭＳ Ｐゴシック" panose="020B0600070205080204" pitchFamily="50" charset="-128"/>
              <a:ea typeface="ＭＳ Ｐゴシック" panose="020B0600070205080204" pitchFamily="50" charset="-128"/>
            </a:rPr>
            <a:t>円となり、対前年度比で大幅に増となった。神町小学校の移転改築事業等の大型事業の実施による影響が大きい。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40,112</a:t>
          </a:r>
          <a:r>
            <a:rPr kumimoji="1" lang="ja-JP" altLang="en-US" sz="1300">
              <a:latin typeface="ＭＳ Ｐゴシック" panose="020B0600070205080204" pitchFamily="50" charset="-128"/>
              <a:ea typeface="ＭＳ Ｐゴシック" panose="020B0600070205080204" pitchFamily="50" charset="-128"/>
            </a:rPr>
            <a:t>円と近年は同程度で推移しているものの、これまでの大型事業に伴う起債の償還が始まることから、今後は増加していく見込みである。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47,954
47,621
206.94
22,589,366
21,992,054
594,982
11,383,732
18,971,364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6922</xdr:rowOff>
    </xdr:from>
    <xdr:to>
      <xdr:col>24</xdr:col>
      <xdr:colOff>63500</xdr:colOff>
      <xdr:row>37</xdr:row>
      <xdr:rowOff>31496</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350572"/>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121302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5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6922</xdr:rowOff>
    </xdr:from>
    <xdr:to>
      <xdr:col>19</xdr:col>
      <xdr:colOff>177800</xdr:colOff>
      <xdr:row>37</xdr:row>
      <xdr:rowOff>17399</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35057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61866</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17399</xdr:rowOff>
    </xdr:from>
    <xdr:to>
      <xdr:col>15</xdr:col>
      <xdr:colOff>50800</xdr:colOff>
      <xdr:row>37</xdr:row>
      <xdr:rowOff>21590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36104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85488</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147891</xdr:rowOff>
    </xdr:from>
    <xdr:to>
      <xdr:col>10</xdr:col>
      <xdr:colOff>114300</xdr:colOff>
      <xdr:row>37</xdr:row>
      <xdr:rowOff>21590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320091"/>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86250</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152146</xdr:rowOff>
    </xdr:from>
    <xdr:to>
      <xdr:col>24</xdr:col>
      <xdr:colOff>114300</xdr:colOff>
      <xdr:row>37</xdr:row>
      <xdr:rowOff>82296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127572</xdr:rowOff>
    </xdr:from>
    <xdr:to>
      <xdr:col>20</xdr:col>
      <xdr:colOff>38100</xdr:colOff>
      <xdr:row>37</xdr:row>
      <xdr:rowOff>57722</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48849</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138049</xdr:rowOff>
    </xdr:from>
    <xdr:to>
      <xdr:col>15</xdr:col>
      <xdr:colOff>101600</xdr:colOff>
      <xdr:row>37</xdr:row>
      <xdr:rowOff>68199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59326</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142240</xdr:rowOff>
    </xdr:from>
    <xdr:to>
      <xdr:col>10</xdr:col>
      <xdr:colOff>165100</xdr:colOff>
      <xdr:row>37</xdr:row>
      <xdr:rowOff>72390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97091</xdr:rowOff>
    </xdr:from>
    <xdr:to>
      <xdr:col>6</xdr:col>
      <xdr:colOff>38100</xdr:colOff>
      <xdr:row>37</xdr:row>
      <xdr:rowOff>27241</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18368</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36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105738</xdr:rowOff>
    </xdr:from>
    <xdr:to>
      <xdr:col>24</xdr:col>
      <xdr:colOff>63500</xdr:colOff>
      <xdr:row>58</xdr:row>
      <xdr:rowOff>110542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10049838"/>
          <a:ext cx="8382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48010</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820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102388</xdr:rowOff>
    </xdr:from>
    <xdr:to>
      <xdr:col>19</xdr:col>
      <xdr:colOff>177800</xdr:colOff>
      <xdr:row>58</xdr:row>
      <xdr:rowOff>110542</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2908300" y="1004648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171175</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102388</xdr:rowOff>
    </xdr:from>
    <xdr:to>
      <xdr:col>15</xdr:col>
      <xdr:colOff>50800</xdr:colOff>
      <xdr:row>58</xdr:row>
      <xdr:rowOff>109796</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10046488"/>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146142</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109796</xdr:rowOff>
    </xdr:from>
    <xdr:to>
      <xdr:col>10</xdr:col>
      <xdr:colOff>114300</xdr:colOff>
      <xdr:row>58</xdr:row>
      <xdr:rowOff>136637</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10053896"/>
          <a:ext cx="8890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767</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7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1484</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7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54938</xdr:rowOff>
    </xdr:from>
    <xdr:to>
      <xdr:col>24</xdr:col>
      <xdr:colOff>114300</xdr:colOff>
      <xdr:row>58</xdr:row>
      <xdr:rowOff>156538</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9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3561</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9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59742</xdr:rowOff>
    </xdr:from>
    <xdr:to>
      <xdr:col>20</xdr:col>
      <xdr:colOff>38100</xdr:colOff>
      <xdr:row>58</xdr:row>
      <xdr:rowOff>161342</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10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152469</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100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51588</xdr:rowOff>
    </xdr:from>
    <xdr:to>
      <xdr:col>15</xdr:col>
      <xdr:colOff>101600</xdr:colOff>
      <xdr:row>58</xdr:row>
      <xdr:rowOff>153188</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169715</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97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58996</xdr:rowOff>
    </xdr:from>
    <xdr:to>
      <xdr:col>10</xdr:col>
      <xdr:colOff>165100</xdr:colOff>
      <xdr:row>58</xdr:row>
      <xdr:rowOff>160596</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100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151723</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0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85837</xdr:rowOff>
    </xdr:from>
    <xdr:to>
      <xdr:col>6</xdr:col>
      <xdr:colOff>38100</xdr:colOff>
      <xdr:row>59</xdr:row>
      <xdr:rowOff>15987</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7114</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1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131584</xdr:rowOff>
    </xdr:from>
    <xdr:to>
      <xdr:col>24</xdr:col>
      <xdr:colOff>63500</xdr:colOff>
      <xdr:row>78</xdr:row>
      <xdr:rowOff>69278</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333234"/>
          <a:ext cx="8382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21683</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708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140106</xdr:rowOff>
    </xdr:from>
    <xdr:to>
      <xdr:col>19</xdr:col>
      <xdr:colOff>177800</xdr:colOff>
      <xdr:row>78</xdr:row>
      <xdr:rowOff>69278</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2908300" y="13341756"/>
          <a:ext cx="8890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78782</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276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140106</xdr:rowOff>
    </xdr:from>
    <xdr:to>
      <xdr:col>15</xdr:col>
      <xdr:colOff>50800</xdr:colOff>
      <xdr:row>78</xdr:row>
      <xdr:rowOff>30048</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341756"/>
          <a:ext cx="8890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110913</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30048</xdr:rowOff>
    </xdr:from>
    <xdr:to>
      <xdr:col>10</xdr:col>
      <xdr:colOff>114300</xdr:colOff>
      <xdr:row>79</xdr:row>
      <xdr:rowOff>108801</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403148"/>
          <a:ext cx="889000" cy="2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112742</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153611</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80784</xdr:rowOff>
    </xdr:from>
    <xdr:to>
      <xdr:col>24</xdr:col>
      <xdr:colOff>114300</xdr:colOff>
      <xdr:row>78</xdr:row>
      <xdr:rowOff>10934</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59211</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2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18478</xdr:rowOff>
    </xdr:from>
    <xdr:to>
      <xdr:col>20</xdr:col>
      <xdr:colOff>38100</xdr:colOff>
      <xdr:row>78</xdr:row>
      <xdr:rowOff>120078</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3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111205</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348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89306</xdr:rowOff>
    </xdr:from>
    <xdr:to>
      <xdr:col>15</xdr:col>
      <xdr:colOff>101600</xdr:colOff>
      <xdr:row>78</xdr:row>
      <xdr:rowOff>19456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2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10583</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38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150698</xdr:rowOff>
    </xdr:from>
    <xdr:to>
      <xdr:col>10</xdr:col>
      <xdr:colOff>165100</xdr:colOff>
      <xdr:row>78</xdr:row>
      <xdr:rowOff>80848</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3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71975</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44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58001</xdr:rowOff>
    </xdr:from>
    <xdr:to>
      <xdr:col>6</xdr:col>
      <xdr:colOff>38100</xdr:colOff>
      <xdr:row>79</xdr:row>
      <xdr:rowOff>159601</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6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150728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6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11094</xdr:rowOff>
    </xdr:from>
    <xdr:to>
      <xdr:col>24</xdr:col>
      <xdr:colOff>63500</xdr:colOff>
      <xdr:row>98</xdr:row>
      <xdr:rowOff>19056</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3797300" y="16813194"/>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124293</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24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19056</xdr:rowOff>
    </xdr:from>
    <xdr:to>
      <xdr:col>19</xdr:col>
      <xdr:colOff>177800</xdr:colOff>
      <xdr:row>98</xdr:row>
      <xdr:rowOff>26239</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908300" y="16821156"/>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95490</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26239</xdr:rowOff>
    </xdr:from>
    <xdr:to>
      <xdr:col>15</xdr:col>
      <xdr:colOff>50800</xdr:colOff>
      <xdr:row>98</xdr:row>
      <xdr:rowOff>69310</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828339"/>
          <a:ext cx="889000" cy="4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160965</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10807</xdr:rowOff>
    </xdr:from>
    <xdr:to>
      <xdr:col>10</xdr:col>
      <xdr:colOff>114300</xdr:colOff>
      <xdr:row>98</xdr:row>
      <xdr:rowOff>69310</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1130300" y="16812907"/>
          <a:ext cx="8890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103261</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74096</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131744</xdr:rowOff>
    </xdr:from>
    <xdr:to>
      <xdr:col>24</xdr:col>
      <xdr:colOff>114300</xdr:colOff>
      <xdr:row>98</xdr:row>
      <xdr:rowOff>61894</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7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46671</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6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139706</xdr:rowOff>
    </xdr:from>
    <xdr:to>
      <xdr:col>20</xdr:col>
      <xdr:colOff>38100</xdr:colOff>
      <xdr:row>98</xdr:row>
      <xdr:rowOff>69856</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7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60983</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86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146889</xdr:rowOff>
    </xdr:from>
    <xdr:to>
      <xdr:col>15</xdr:col>
      <xdr:colOff>101600</xdr:colOff>
      <xdr:row>98</xdr:row>
      <xdr:rowOff>77039</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7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68166</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8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18510</xdr:rowOff>
    </xdr:from>
    <xdr:to>
      <xdr:col>10</xdr:col>
      <xdr:colOff>165100</xdr:colOff>
      <xdr:row>98</xdr:row>
      <xdr:rowOff>120110</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111237</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131457</xdr:rowOff>
    </xdr:from>
    <xdr:to>
      <xdr:col>6</xdr:col>
      <xdr:colOff>38100</xdr:colOff>
      <xdr:row>98</xdr:row>
      <xdr:rowOff>61607</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7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52734</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8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a:extLst>
            <a:ext uri="{FF2B5EF4-FFF2-40B4-BE49-F238E27FC236}">
              <a16:creationId xmlns="" xmlns:a16="http://schemas.microsoft.com/office/drawing/2014/main" id="{00000000-0008-0000-0700-000023010000}"/>
            </a:ext>
          </a:extLst>
        </xdr:cNvPr>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142966</xdr:rowOff>
    </xdr:from>
    <xdr:to>
      <xdr:col>55</xdr:col>
      <xdr:colOff>0</xdr:colOff>
      <xdr:row>39</xdr:row>
      <xdr:rowOff>2377</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9639300" y="6658066"/>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a:extLst>
            <a:ext uri="{FF2B5EF4-FFF2-40B4-BE49-F238E27FC236}">
              <a16:creationId xmlns="" xmlns:a16="http://schemas.microsoft.com/office/drawing/2014/main" id="{00000000-0008-0000-0700-000026010000}"/>
            </a:ext>
          </a:extLst>
        </xdr:cNvPr>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142966</xdr:rowOff>
    </xdr:from>
    <xdr:to>
      <xdr:col>50</xdr:col>
      <xdr:colOff>114300</xdr:colOff>
      <xdr:row>38</xdr:row>
      <xdr:rowOff>165663</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8750300" y="6658066"/>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160110</xdr:rowOff>
    </xdr:from>
    <xdr:to>
      <xdr:col>45</xdr:col>
      <xdr:colOff>177800</xdr:colOff>
      <xdr:row>38</xdr:row>
      <xdr:rowOff>165663</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7861300" y="6675210"/>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160110</xdr:rowOff>
    </xdr:from>
    <xdr:to>
      <xdr:col>41</xdr:col>
      <xdr:colOff>50800</xdr:colOff>
      <xdr:row>39</xdr:row>
      <xdr:rowOff>2703</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flipV="1">
          <a:off x="6972300" y="6675210"/>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134202</xdr:rowOff>
    </xdr:from>
    <xdr:ext cx="469744"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6737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123027</xdr:rowOff>
    </xdr:from>
    <xdr:to>
      <xdr:col>55</xdr:col>
      <xdr:colOff>50800</xdr:colOff>
      <xdr:row>39</xdr:row>
      <xdr:rowOff>53177</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104267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51325</xdr:rowOff>
    </xdr:from>
    <xdr:ext cx="378565" cy="259045"/>
    <xdr:sp macro="" textlink="">
      <xdr:nvSpPr>
        <xdr:cNvPr id="313" name="労働費該当値テキスト">
          <a:extLst>
            <a:ext uri="{FF2B5EF4-FFF2-40B4-BE49-F238E27FC236}">
              <a16:creationId xmlns="" xmlns:a16="http://schemas.microsoft.com/office/drawing/2014/main" id="{00000000-0008-0000-0700-000039010000}"/>
            </a:ext>
          </a:extLst>
        </xdr:cNvPr>
        <xdr:cNvSpPr txBox="1"/>
      </xdr:nvSpPr>
      <xdr:spPr>
        <a:xfrm>
          <a:off x="10528300"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92166</xdr:rowOff>
    </xdr:from>
    <xdr:to>
      <xdr:col>50</xdr:col>
      <xdr:colOff>165100</xdr:colOff>
      <xdr:row>39</xdr:row>
      <xdr:rowOff>22316</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9588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13443</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9450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114863</xdr:rowOff>
    </xdr:from>
    <xdr:to>
      <xdr:col>46</xdr:col>
      <xdr:colOff>38100</xdr:colOff>
      <xdr:row>39</xdr:row>
      <xdr:rowOff>45013</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8699500" y="66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36140</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8561017" y="672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109310</xdr:rowOff>
    </xdr:from>
    <xdr:to>
      <xdr:col>41</xdr:col>
      <xdr:colOff>101600</xdr:colOff>
      <xdr:row>39</xdr:row>
      <xdr:rowOff>39460</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7810500" y="66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30587</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7672017" y="671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123353</xdr:rowOff>
    </xdr:from>
    <xdr:to>
      <xdr:col>36</xdr:col>
      <xdr:colOff>165100</xdr:colOff>
      <xdr:row>39</xdr:row>
      <xdr:rowOff>53503</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6921500" y="66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44630</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6783017" y="67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a:extLst>
            <a:ext uri="{FF2B5EF4-FFF2-40B4-BE49-F238E27FC236}">
              <a16:creationId xmlns="" xmlns:a16="http://schemas.microsoft.com/office/drawing/2014/main" id="{00000000-0008-0000-0700-00005C010000}"/>
            </a:ext>
          </a:extLst>
        </xdr:cNvPr>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a:extLst>
            <a:ext uri="{FF2B5EF4-FFF2-40B4-BE49-F238E27FC236}">
              <a16:creationId xmlns="" xmlns:a16="http://schemas.microsoft.com/office/drawing/2014/main" id="{00000000-0008-0000-0700-00005E010000}"/>
            </a:ext>
          </a:extLst>
        </xdr:cNvPr>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120563</xdr:rowOff>
    </xdr:from>
    <xdr:to>
      <xdr:col>55</xdr:col>
      <xdr:colOff>0</xdr:colOff>
      <xdr:row>58</xdr:row>
      <xdr:rowOff>145666</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9639300" y="10064663"/>
          <a:ext cx="838200" cy="2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145980</xdr:rowOff>
    </xdr:from>
    <xdr:ext cx="534377" cy="259045"/>
    <xdr:sp macro="" textlink="">
      <xdr:nvSpPr>
        <xdr:cNvPr id="353" name="農林水産業費平均値テキスト">
          <a:extLst>
            <a:ext uri="{FF2B5EF4-FFF2-40B4-BE49-F238E27FC236}">
              <a16:creationId xmlns="" xmlns:a16="http://schemas.microsoft.com/office/drawing/2014/main" id="{00000000-0008-0000-0700-000061010000}"/>
            </a:ext>
          </a:extLst>
        </xdr:cNvPr>
        <xdr:cNvSpPr txBox="1"/>
      </xdr:nvSpPr>
      <xdr:spPr>
        <a:xfrm>
          <a:off x="10528300" y="957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109699</xdr:rowOff>
    </xdr:from>
    <xdr:to>
      <xdr:col>50</xdr:col>
      <xdr:colOff>114300</xdr:colOff>
      <xdr:row>58</xdr:row>
      <xdr:rowOff>120563</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8750300" y="10053799"/>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131349</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372111" y="9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109699</xdr:rowOff>
    </xdr:from>
    <xdr:to>
      <xdr:col>45</xdr:col>
      <xdr:colOff>177800</xdr:colOff>
      <xdr:row>58</xdr:row>
      <xdr:rowOff>127998</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flipV="1">
          <a:off x="7861300" y="10053799"/>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114901</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483111" y="9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127998</xdr:rowOff>
    </xdr:from>
    <xdr:to>
      <xdr:col>41</xdr:col>
      <xdr:colOff>50800</xdr:colOff>
      <xdr:row>58</xdr:row>
      <xdr:rowOff>165260</xdr:rowOff>
    </xdr:to>
    <xdr:cxnSp macro="">
      <xdr:nvCxnSpPr>
        <xdr:cNvPr id="361" name="直線コネクタ 360">
          <a:extLst>
            <a:ext uri="{FF2B5EF4-FFF2-40B4-BE49-F238E27FC236}">
              <a16:creationId xmlns="" xmlns:a16="http://schemas.microsoft.com/office/drawing/2014/main" id="{00000000-0008-0000-0700-000069010000}"/>
            </a:ext>
          </a:extLst>
        </xdr:cNvPr>
        <xdr:cNvCxnSpPr/>
      </xdr:nvCxnSpPr>
      <xdr:spPr>
        <a:xfrm flipV="1">
          <a:off x="6972300" y="10072098"/>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155929</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594111" y="9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146350</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05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94866</xdr:rowOff>
    </xdr:from>
    <xdr:to>
      <xdr:col>55</xdr:col>
      <xdr:colOff>50800</xdr:colOff>
      <xdr:row>59</xdr:row>
      <xdr:rowOff>25016</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10426700" y="100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9793</xdr:rowOff>
    </xdr:from>
    <xdr:ext cx="534377" cy="259045"/>
    <xdr:sp macro="" textlink="">
      <xdr:nvSpPr>
        <xdr:cNvPr id="372" name="農林水産業費該当値テキスト">
          <a:extLst>
            <a:ext uri="{FF2B5EF4-FFF2-40B4-BE49-F238E27FC236}">
              <a16:creationId xmlns="" xmlns:a16="http://schemas.microsoft.com/office/drawing/2014/main" id="{00000000-0008-0000-0700-000074010000}"/>
            </a:ext>
          </a:extLst>
        </xdr:cNvPr>
        <xdr:cNvSpPr txBox="1"/>
      </xdr:nvSpPr>
      <xdr:spPr>
        <a:xfrm>
          <a:off x="10528300" y="99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69763</xdr:rowOff>
    </xdr:from>
    <xdr:to>
      <xdr:col>50</xdr:col>
      <xdr:colOff>165100</xdr:colOff>
      <xdr:row>58</xdr:row>
      <xdr:rowOff>171363</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9588500" y="100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162490</xdr:rowOff>
    </xdr:from>
    <xdr:ext cx="534377"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9372111" y="101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58899</xdr:rowOff>
    </xdr:from>
    <xdr:to>
      <xdr:col>46</xdr:col>
      <xdr:colOff>38100</xdr:colOff>
      <xdr:row>58</xdr:row>
      <xdr:rowOff>160499</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8699500" y="100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151626</xdr:rowOff>
    </xdr:from>
    <xdr:ext cx="534377"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8483111" y="1009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77198</xdr:rowOff>
    </xdr:from>
    <xdr:to>
      <xdr:col>41</xdr:col>
      <xdr:colOff>101600</xdr:colOff>
      <xdr:row>59</xdr:row>
      <xdr:rowOff>7348</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7810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169925</xdr:rowOff>
    </xdr:from>
    <xdr:ext cx="534377"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7594111" y="101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114460</xdr:rowOff>
    </xdr:from>
    <xdr:to>
      <xdr:col>36</xdr:col>
      <xdr:colOff>165100</xdr:colOff>
      <xdr:row>59</xdr:row>
      <xdr:rowOff>44610</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6921500" y="10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35737</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737428" y="1015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85922</xdr:rowOff>
    </xdr:from>
    <xdr:to>
      <xdr:col>55</xdr:col>
      <xdr:colOff>0</xdr:colOff>
      <xdr:row>77</xdr:row>
      <xdr:rowOff>94971</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9639300" y="1328757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94971</xdr:rowOff>
    </xdr:from>
    <xdr:to>
      <xdr:col>50</xdr:col>
      <xdr:colOff>114300</xdr:colOff>
      <xdr:row>77</xdr:row>
      <xdr:rowOff>119811</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8750300" y="1329662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39482</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103200</xdr:rowOff>
    </xdr:from>
    <xdr:to>
      <xdr:col>45</xdr:col>
      <xdr:colOff>177800</xdr:colOff>
      <xdr:row>77</xdr:row>
      <xdr:rowOff>119811</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7861300" y="1330485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98476</xdr:rowOff>
    </xdr:from>
    <xdr:to>
      <xdr:col>41</xdr:col>
      <xdr:colOff>50800</xdr:colOff>
      <xdr:row>77</xdr:row>
      <xdr:rowOff>103200</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a:off x="6972300" y="13300126"/>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130484</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594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151077</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05111" y="13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35122</xdr:rowOff>
    </xdr:from>
    <xdr:to>
      <xdr:col>55</xdr:col>
      <xdr:colOff>50800</xdr:colOff>
      <xdr:row>77</xdr:row>
      <xdr:rowOff>136722</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2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13549</xdr:rowOff>
    </xdr:from>
    <xdr:ext cx="534377"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44171</xdr:rowOff>
    </xdr:from>
    <xdr:to>
      <xdr:col>50</xdr:col>
      <xdr:colOff>165100</xdr:colOff>
      <xdr:row>77</xdr:row>
      <xdr:rowOff>145771</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136898</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372111" y="13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69011</xdr:rowOff>
    </xdr:from>
    <xdr:to>
      <xdr:col>46</xdr:col>
      <xdr:colOff>38100</xdr:colOff>
      <xdr:row>77</xdr:row>
      <xdr:rowOff>170611</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2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161738</xdr:rowOff>
    </xdr:from>
    <xdr:ext cx="534377"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483111" y="133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52400</xdr:rowOff>
    </xdr:from>
    <xdr:to>
      <xdr:col>41</xdr:col>
      <xdr:colOff>101600</xdr:colOff>
      <xdr:row>77</xdr:row>
      <xdr:rowOff>154000</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145127</xdr:rowOff>
    </xdr:from>
    <xdr:ext cx="534377"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594111" y="133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47676</xdr:rowOff>
    </xdr:from>
    <xdr:to>
      <xdr:col>36</xdr:col>
      <xdr:colOff>165100</xdr:colOff>
      <xdr:row>77</xdr:row>
      <xdr:rowOff>149276</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2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140403</xdr:rowOff>
    </xdr:from>
    <xdr:ext cx="534377"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05111" y="133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a:extLst>
            <a:ext uri="{FF2B5EF4-FFF2-40B4-BE49-F238E27FC236}">
              <a16:creationId xmlns="" xmlns:a16="http://schemas.microsoft.com/office/drawing/2014/main" id="{00000000-0008-0000-0700-0000CE010000}"/>
            </a:ext>
          </a:extLst>
        </xdr:cNvPr>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a:extLst>
            <a:ext uri="{FF2B5EF4-FFF2-40B4-BE49-F238E27FC236}">
              <a16:creationId xmlns="" xmlns:a16="http://schemas.microsoft.com/office/drawing/2014/main" id="{00000000-0008-0000-0700-0000D0010000}"/>
            </a:ext>
          </a:extLst>
        </xdr:cNvPr>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11912</xdr:rowOff>
    </xdr:from>
    <xdr:to>
      <xdr:col>55</xdr:col>
      <xdr:colOff>0</xdr:colOff>
      <xdr:row>99</xdr:row>
      <xdr:rowOff>12731</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9639300" y="16985462"/>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a:extLst>
            <a:ext uri="{FF2B5EF4-FFF2-40B4-BE49-F238E27FC236}">
              <a16:creationId xmlns="" xmlns:a16="http://schemas.microsoft.com/office/drawing/2014/main" id="{00000000-0008-0000-0700-0000D3010000}"/>
            </a:ext>
          </a:extLst>
        </xdr:cNvPr>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9348</xdr:rowOff>
    </xdr:from>
    <xdr:to>
      <xdr:col>50</xdr:col>
      <xdr:colOff>114300</xdr:colOff>
      <xdr:row>99</xdr:row>
      <xdr:rowOff>11912</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8750300" y="1698289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72131</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9372111" y="167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8398</xdr:rowOff>
    </xdr:from>
    <xdr:to>
      <xdr:col>45</xdr:col>
      <xdr:colOff>177800</xdr:colOff>
      <xdr:row>99</xdr:row>
      <xdr:rowOff>9348</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7861300" y="16981948"/>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69576</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483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8398</xdr:rowOff>
    </xdr:from>
    <xdr:to>
      <xdr:col>41</xdr:col>
      <xdr:colOff>50800</xdr:colOff>
      <xdr:row>99</xdr:row>
      <xdr:rowOff>11026</xdr:rowOff>
    </xdr:to>
    <xdr:cxnSp macro="">
      <xdr:nvCxnSpPr>
        <xdr:cNvPr id="475" name="直線コネクタ 474">
          <a:extLst>
            <a:ext uri="{FF2B5EF4-FFF2-40B4-BE49-F238E27FC236}">
              <a16:creationId xmlns="" xmlns:a16="http://schemas.microsoft.com/office/drawing/2014/main" id="{00000000-0008-0000-0700-0000DB010000}"/>
            </a:ext>
          </a:extLst>
        </xdr:cNvPr>
        <xdr:cNvCxnSpPr/>
      </xdr:nvCxnSpPr>
      <xdr:spPr>
        <a:xfrm flipV="1">
          <a:off x="6972300" y="1698194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72243</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594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a:extLst>
            <a:ext uri="{FF2B5EF4-FFF2-40B4-BE49-F238E27FC236}">
              <a16:creationId xmlns="" xmlns:a16="http://schemas.microsoft.com/office/drawing/2014/main" id="{00000000-0008-0000-0700-0000DE010000}"/>
            </a:ext>
          </a:extLst>
        </xdr:cNvPr>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69313</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705111" y="166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133381</xdr:rowOff>
    </xdr:from>
    <xdr:to>
      <xdr:col>55</xdr:col>
      <xdr:colOff>50800</xdr:colOff>
      <xdr:row>99</xdr:row>
      <xdr:rowOff>63531</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10426700" y="169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81159</xdr:rowOff>
    </xdr:from>
    <xdr:ext cx="534377" cy="259045"/>
    <xdr:sp macro="" textlink="">
      <xdr:nvSpPr>
        <xdr:cNvPr id="486" name="土木費該当値テキスト">
          <a:extLst>
            <a:ext uri="{FF2B5EF4-FFF2-40B4-BE49-F238E27FC236}">
              <a16:creationId xmlns="" xmlns:a16="http://schemas.microsoft.com/office/drawing/2014/main" id="{00000000-0008-0000-0700-0000E6010000}"/>
            </a:ext>
          </a:extLst>
        </xdr:cNvPr>
        <xdr:cNvSpPr txBox="1"/>
      </xdr:nvSpPr>
      <xdr:spPr>
        <a:xfrm>
          <a:off x="10528300" y="16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132562</xdr:rowOff>
    </xdr:from>
    <xdr:to>
      <xdr:col>50</xdr:col>
      <xdr:colOff>165100</xdr:colOff>
      <xdr:row>99</xdr:row>
      <xdr:rowOff>62712</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9588500" y="169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53839</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9372111" y="170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129998</xdr:rowOff>
    </xdr:from>
    <xdr:to>
      <xdr:col>46</xdr:col>
      <xdr:colOff>38100</xdr:colOff>
      <xdr:row>99</xdr:row>
      <xdr:rowOff>60148</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8699500" y="169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51275</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8483111" y="170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129048</xdr:rowOff>
    </xdr:from>
    <xdr:to>
      <xdr:col>41</xdr:col>
      <xdr:colOff>101600</xdr:colOff>
      <xdr:row>99</xdr:row>
      <xdr:rowOff>59198</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7810500" y="169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50325</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7594111" y="170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131676</xdr:rowOff>
    </xdr:from>
    <xdr:to>
      <xdr:col>36</xdr:col>
      <xdr:colOff>165100</xdr:colOff>
      <xdr:row>99</xdr:row>
      <xdr:rowOff>61826</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6921500" y="169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52953</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6705111" y="1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a:extLst>
            <a:ext uri="{FF2B5EF4-FFF2-40B4-BE49-F238E27FC236}">
              <a16:creationId xmlns="" xmlns:a16="http://schemas.microsoft.com/office/drawing/2014/main" id="{00000000-0008-0000-0700-00000A020000}"/>
            </a:ext>
          </a:extLst>
        </xdr:cNvPr>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a:extLst>
            <a:ext uri="{FF2B5EF4-FFF2-40B4-BE49-F238E27FC236}">
              <a16:creationId xmlns="" xmlns:a16="http://schemas.microsoft.com/office/drawing/2014/main" id="{00000000-0008-0000-0700-00000C020000}"/>
            </a:ext>
          </a:extLst>
        </xdr:cNvPr>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134377</xdr:rowOff>
    </xdr:from>
    <xdr:to>
      <xdr:col>85</xdr:col>
      <xdr:colOff>127000</xdr:colOff>
      <xdr:row>38</xdr:row>
      <xdr:rowOff>153220</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5481300" y="6649477"/>
          <a:ext cx="8382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48422</xdr:rowOff>
    </xdr:from>
    <xdr:ext cx="534377" cy="259045"/>
    <xdr:sp macro="" textlink="">
      <xdr:nvSpPr>
        <xdr:cNvPr id="527" name="消防費平均値テキスト">
          <a:extLst>
            <a:ext uri="{FF2B5EF4-FFF2-40B4-BE49-F238E27FC236}">
              <a16:creationId xmlns="" xmlns:a16="http://schemas.microsoft.com/office/drawing/2014/main" id="{00000000-0008-0000-0700-00000F020000}"/>
            </a:ext>
          </a:extLst>
        </xdr:cNvPr>
        <xdr:cNvSpPr txBox="1"/>
      </xdr:nvSpPr>
      <xdr:spPr>
        <a:xfrm>
          <a:off x="16370300" y="60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140353</xdr:rowOff>
    </xdr:from>
    <xdr:to>
      <xdr:col>81</xdr:col>
      <xdr:colOff>50800</xdr:colOff>
      <xdr:row>38</xdr:row>
      <xdr:rowOff>153220</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4592300" y="6655453"/>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38385</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14111" y="60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66809</xdr:rowOff>
    </xdr:from>
    <xdr:to>
      <xdr:col>76</xdr:col>
      <xdr:colOff>114300</xdr:colOff>
      <xdr:row>38</xdr:row>
      <xdr:rowOff>140353</xdr:rowOff>
    </xdr:to>
    <xdr:cxnSp macro="">
      <xdr:nvCxnSpPr>
        <xdr:cNvPr id="532" name="直線コネクタ 531">
          <a:extLst>
            <a:ext uri="{FF2B5EF4-FFF2-40B4-BE49-F238E27FC236}">
              <a16:creationId xmlns="" xmlns:a16="http://schemas.microsoft.com/office/drawing/2014/main" id="{00000000-0008-0000-0700-000014020000}"/>
            </a:ext>
          </a:extLst>
        </xdr:cNvPr>
        <xdr:cNvCxnSpPr/>
      </xdr:nvCxnSpPr>
      <xdr:spPr>
        <a:xfrm>
          <a:off x="13703300" y="6410459"/>
          <a:ext cx="889000" cy="24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85640</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32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66809</xdr:rowOff>
    </xdr:from>
    <xdr:to>
      <xdr:col>71</xdr:col>
      <xdr:colOff>177800</xdr:colOff>
      <xdr:row>38</xdr:row>
      <xdr:rowOff>112431</xdr:rowOff>
    </xdr:to>
    <xdr:cxnSp macro="">
      <xdr:nvCxnSpPr>
        <xdr:cNvPr id="535" name="直線コネクタ 534">
          <a:extLst>
            <a:ext uri="{FF2B5EF4-FFF2-40B4-BE49-F238E27FC236}">
              <a16:creationId xmlns="" xmlns:a16="http://schemas.microsoft.com/office/drawing/2014/main" id="{00000000-0008-0000-0700-000017020000}"/>
            </a:ext>
          </a:extLst>
        </xdr:cNvPr>
        <xdr:cNvCxnSpPr/>
      </xdr:nvCxnSpPr>
      <xdr:spPr>
        <a:xfrm flipV="1">
          <a:off x="12814300" y="6410459"/>
          <a:ext cx="889000" cy="2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150269</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436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a:extLst>
            <a:ext uri="{FF2B5EF4-FFF2-40B4-BE49-F238E27FC236}">
              <a16:creationId xmlns="" xmlns:a16="http://schemas.microsoft.com/office/drawing/2014/main" id="{00000000-0008-0000-0700-00001A020000}"/>
            </a:ext>
          </a:extLst>
        </xdr:cNvPr>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54943</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547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83577</xdr:rowOff>
    </xdr:from>
    <xdr:to>
      <xdr:col>85</xdr:col>
      <xdr:colOff>177800</xdr:colOff>
      <xdr:row>39</xdr:row>
      <xdr:rowOff>13727</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6268700" y="65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169954</xdr:rowOff>
    </xdr:from>
    <xdr:ext cx="534377" cy="259045"/>
    <xdr:sp macro="" textlink="">
      <xdr:nvSpPr>
        <xdr:cNvPr id="546" name="消防費該当値テキスト">
          <a:extLst>
            <a:ext uri="{FF2B5EF4-FFF2-40B4-BE49-F238E27FC236}">
              <a16:creationId xmlns="" xmlns:a16="http://schemas.microsoft.com/office/drawing/2014/main" id="{00000000-0008-0000-0700-000022020000}"/>
            </a:ext>
          </a:extLst>
        </xdr:cNvPr>
        <xdr:cNvSpPr txBox="1"/>
      </xdr:nvSpPr>
      <xdr:spPr>
        <a:xfrm>
          <a:off x="16370300" y="65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102420</xdr:rowOff>
    </xdr:from>
    <xdr:to>
      <xdr:col>81</xdr:col>
      <xdr:colOff>101600</xdr:colOff>
      <xdr:row>39</xdr:row>
      <xdr:rowOff>32570</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5430500" y="66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23697</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5214111" y="67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89553</xdr:rowOff>
    </xdr:from>
    <xdr:to>
      <xdr:col>76</xdr:col>
      <xdr:colOff>165100</xdr:colOff>
      <xdr:row>39</xdr:row>
      <xdr:rowOff>19703</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4541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10830</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4325111" y="66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16009</xdr:rowOff>
    </xdr:from>
    <xdr:to>
      <xdr:col>72</xdr:col>
      <xdr:colOff>38100</xdr:colOff>
      <xdr:row>37</xdr:row>
      <xdr:rowOff>117609</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3652500" y="63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108736</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3436111" y="64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61631</xdr:rowOff>
    </xdr:from>
    <xdr:to>
      <xdr:col>67</xdr:col>
      <xdr:colOff>101600</xdr:colOff>
      <xdr:row>38</xdr:row>
      <xdr:rowOff>163231</xdr:rowOff>
    </xdr:to>
    <xdr:sp macro="" textlink="">
      <xdr:nvSpPr>
        <xdr:cNvPr id="553" name="楕円 552">
          <a:extLst>
            <a:ext uri="{FF2B5EF4-FFF2-40B4-BE49-F238E27FC236}">
              <a16:creationId xmlns="" xmlns:a16="http://schemas.microsoft.com/office/drawing/2014/main" id="{00000000-0008-0000-0700-000029020000}"/>
            </a:ext>
          </a:extLst>
        </xdr:cNvPr>
        <xdr:cNvSpPr/>
      </xdr:nvSpPr>
      <xdr:spPr>
        <a:xfrm>
          <a:off x="12763500" y="65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154358</xdr:rowOff>
    </xdr:from>
    <xdr:ext cx="534377"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547111" y="66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a:extLst>
            <a:ext uri="{FF2B5EF4-FFF2-40B4-BE49-F238E27FC236}">
              <a16:creationId xmlns="" xmlns:a16="http://schemas.microsoft.com/office/drawing/2014/main" id="{00000000-0008-0000-0700-000046020000}"/>
            </a:ext>
          </a:extLst>
        </xdr:cNvPr>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a:extLst>
            <a:ext uri="{FF2B5EF4-FFF2-40B4-BE49-F238E27FC236}">
              <a16:creationId xmlns="" xmlns:a16="http://schemas.microsoft.com/office/drawing/2014/main" id="{00000000-0008-0000-0700-000048020000}"/>
            </a:ext>
          </a:extLst>
        </xdr:cNvPr>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141431</xdr:rowOff>
    </xdr:from>
    <xdr:to>
      <xdr:col>85</xdr:col>
      <xdr:colOff>127000</xdr:colOff>
      <xdr:row>57</xdr:row>
      <xdr:rowOff>131024</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5481300" y="9742631"/>
          <a:ext cx="838200" cy="16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a:extLst>
            <a:ext uri="{FF2B5EF4-FFF2-40B4-BE49-F238E27FC236}">
              <a16:creationId xmlns="" xmlns:a16="http://schemas.microsoft.com/office/drawing/2014/main" id="{00000000-0008-0000-0700-00004B020000}"/>
            </a:ext>
          </a:extLst>
        </xdr:cNvPr>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131024</xdr:rowOff>
    </xdr:from>
    <xdr:to>
      <xdr:col>81</xdr:col>
      <xdr:colOff>50800</xdr:colOff>
      <xdr:row>58</xdr:row>
      <xdr:rowOff>14133</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4592300" y="9903674"/>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14981</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14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165271</xdr:rowOff>
    </xdr:from>
    <xdr:to>
      <xdr:col>76</xdr:col>
      <xdr:colOff>114300</xdr:colOff>
      <xdr:row>58</xdr:row>
      <xdr:rowOff>14133</xdr:rowOff>
    </xdr:to>
    <xdr:cxnSp macro="">
      <xdr:nvCxnSpPr>
        <xdr:cNvPr id="592" name="直線コネクタ 591">
          <a:extLst>
            <a:ext uri="{FF2B5EF4-FFF2-40B4-BE49-F238E27FC236}">
              <a16:creationId xmlns="" xmlns:a16="http://schemas.microsoft.com/office/drawing/2014/main" id="{00000000-0008-0000-0700-000050020000}"/>
            </a:ext>
          </a:extLst>
        </xdr:cNvPr>
        <xdr:cNvCxnSpPr/>
      </xdr:nvCxnSpPr>
      <xdr:spPr>
        <a:xfrm>
          <a:off x="13703300" y="9595021"/>
          <a:ext cx="889000" cy="36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a:extLst>
            <a:ext uri="{FF2B5EF4-FFF2-40B4-BE49-F238E27FC236}">
              <a16:creationId xmlns="" xmlns:a16="http://schemas.microsoft.com/office/drawing/2014/main" id="{00000000-0008-0000-0700-000051020000}"/>
            </a:ext>
          </a:extLst>
        </xdr:cNvPr>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26009</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325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136827</xdr:rowOff>
    </xdr:from>
    <xdr:to>
      <xdr:col>71</xdr:col>
      <xdr:colOff>177800</xdr:colOff>
      <xdr:row>55</xdr:row>
      <xdr:rowOff>165271</xdr:rowOff>
    </xdr:to>
    <xdr:cxnSp macro="">
      <xdr:nvCxnSpPr>
        <xdr:cNvPr id="595" name="直線コネクタ 594">
          <a:extLst>
            <a:ext uri="{FF2B5EF4-FFF2-40B4-BE49-F238E27FC236}">
              <a16:creationId xmlns="" xmlns:a16="http://schemas.microsoft.com/office/drawing/2014/main" id="{00000000-0008-0000-0700-000053020000}"/>
            </a:ext>
          </a:extLst>
        </xdr:cNvPr>
        <xdr:cNvCxnSpPr/>
      </xdr:nvCxnSpPr>
      <xdr:spPr>
        <a:xfrm>
          <a:off x="12814300" y="9566577"/>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11092</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436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a:extLst>
            <a:ext uri="{FF2B5EF4-FFF2-40B4-BE49-F238E27FC236}">
              <a16:creationId xmlns="" xmlns:a16="http://schemas.microsoft.com/office/drawing/2014/main" id="{00000000-0008-0000-0700-000056020000}"/>
            </a:ext>
          </a:extLst>
        </xdr:cNvPr>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144039</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547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90631</xdr:rowOff>
    </xdr:from>
    <xdr:to>
      <xdr:col>85</xdr:col>
      <xdr:colOff>177800</xdr:colOff>
      <xdr:row>57</xdr:row>
      <xdr:rowOff>20781</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6268700" y="96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69058</xdr:rowOff>
    </xdr:from>
    <xdr:ext cx="534377" cy="259045"/>
    <xdr:sp macro="" textlink="">
      <xdr:nvSpPr>
        <xdr:cNvPr id="606" name="教育費該当値テキスト">
          <a:extLst>
            <a:ext uri="{FF2B5EF4-FFF2-40B4-BE49-F238E27FC236}">
              <a16:creationId xmlns="" xmlns:a16="http://schemas.microsoft.com/office/drawing/2014/main" id="{00000000-0008-0000-0700-00005E020000}"/>
            </a:ext>
          </a:extLst>
        </xdr:cNvPr>
        <xdr:cNvSpPr txBox="1"/>
      </xdr:nvSpPr>
      <xdr:spPr>
        <a:xfrm>
          <a:off x="16370300" y="967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80224</xdr:rowOff>
    </xdr:from>
    <xdr:to>
      <xdr:col>81</xdr:col>
      <xdr:colOff>101600</xdr:colOff>
      <xdr:row>58</xdr:row>
      <xdr:rowOff>10374</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5430500" y="98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1501</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5214111" y="99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134783</xdr:rowOff>
    </xdr:from>
    <xdr:to>
      <xdr:col>76</xdr:col>
      <xdr:colOff>165100</xdr:colOff>
      <xdr:row>58</xdr:row>
      <xdr:rowOff>64933</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4541500" y="99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56060</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4325111" y="100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114471</xdr:rowOff>
    </xdr:from>
    <xdr:to>
      <xdr:col>72</xdr:col>
      <xdr:colOff>38100</xdr:colOff>
      <xdr:row>56</xdr:row>
      <xdr:rowOff>44621</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3652500" y="9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61148</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3436111" y="93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86027</xdr:rowOff>
    </xdr:from>
    <xdr:to>
      <xdr:col>67</xdr:col>
      <xdr:colOff>101600</xdr:colOff>
      <xdr:row>56</xdr:row>
      <xdr:rowOff>16177</xdr:rowOff>
    </xdr:to>
    <xdr:sp macro="" textlink="">
      <xdr:nvSpPr>
        <xdr:cNvPr id="613" name="楕円 612">
          <a:extLst>
            <a:ext uri="{FF2B5EF4-FFF2-40B4-BE49-F238E27FC236}">
              <a16:creationId xmlns="" xmlns:a16="http://schemas.microsoft.com/office/drawing/2014/main" id="{00000000-0008-0000-0700-000065020000}"/>
            </a:ext>
          </a:extLst>
        </xdr:cNvPr>
        <xdr:cNvSpPr/>
      </xdr:nvSpPr>
      <xdr:spPr>
        <a:xfrm>
          <a:off x="12763500" y="951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32704</xdr:rowOff>
    </xdr:from>
    <xdr:ext cx="534377"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547111" y="929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a:extLst>
            <a:ext uri="{FF2B5EF4-FFF2-40B4-BE49-F238E27FC236}">
              <a16:creationId xmlns="" xmlns:a16="http://schemas.microsoft.com/office/drawing/2014/main" id="{00000000-0008-0000-0700-00007F020000}"/>
            </a:ext>
          </a:extLst>
        </xdr:cNvPr>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a:extLst>
            <a:ext uri="{FF2B5EF4-FFF2-40B4-BE49-F238E27FC236}">
              <a16:creationId xmlns="" xmlns:a16="http://schemas.microsoft.com/office/drawing/2014/main" id="{00000000-0008-0000-0700-000081020000}"/>
            </a:ext>
          </a:extLst>
        </xdr:cNvPr>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a:extLst>
            <a:ext uri="{FF2B5EF4-FFF2-40B4-BE49-F238E27FC236}">
              <a16:creationId xmlns="" xmlns:a16="http://schemas.microsoft.com/office/drawing/2014/main" id="{00000000-0008-0000-0700-000084020000}"/>
            </a:ext>
          </a:extLst>
        </xdr:cNvPr>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106887</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357428" y="133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107686</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68428" y="1330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a:extLst>
            <a:ext uri="{FF2B5EF4-FFF2-40B4-BE49-F238E27FC236}">
              <a16:creationId xmlns="" xmlns:a16="http://schemas.microsoft.com/office/drawing/2014/main" id="{00000000-0008-0000-0700-00008F020000}"/>
            </a:ext>
          </a:extLst>
        </xdr:cNvPr>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107064</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579428" y="1330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112567</xdr:rowOff>
    </xdr:from>
    <xdr:ext cx="249299" cy="259045"/>
    <xdr:sp macro="" textlink="">
      <xdr:nvSpPr>
        <xdr:cNvPr id="663" name="災害復旧費該当値テキスト">
          <a:extLst>
            <a:ext uri="{FF2B5EF4-FFF2-40B4-BE49-F238E27FC236}">
              <a16:creationId xmlns="" xmlns:a16="http://schemas.microsoft.com/office/drawing/2014/main" id="{00000000-0008-0000-0700-000097020000}"/>
            </a:ext>
          </a:extLst>
        </xdr:cNvPr>
        <xdr:cNvSpPr txBox="1"/>
      </xdr:nvSpPr>
      <xdr:spPr>
        <a:xfrm>
          <a:off x="16370300" y="13485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a:extLst>
            <a:ext uri="{FF2B5EF4-FFF2-40B4-BE49-F238E27FC236}">
              <a16:creationId xmlns="" xmlns:a16="http://schemas.microsoft.com/office/drawing/2014/main" id="{00000000-0008-0000-0700-0000BA020000}"/>
            </a:ext>
          </a:extLst>
        </xdr:cNvPr>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a:extLst>
            <a:ext uri="{FF2B5EF4-FFF2-40B4-BE49-F238E27FC236}">
              <a16:creationId xmlns="" xmlns:a16="http://schemas.microsoft.com/office/drawing/2014/main" id="{00000000-0008-0000-0700-0000BC020000}"/>
            </a:ext>
          </a:extLst>
        </xdr:cNvPr>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798</xdr:rowOff>
    </xdr:from>
    <xdr:to>
      <xdr:col>85</xdr:col>
      <xdr:colOff>127000</xdr:colOff>
      <xdr:row>97</xdr:row>
      <xdr:rowOff>5131</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a:off x="15481300" y="16631448"/>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13217</xdr:rowOff>
    </xdr:from>
    <xdr:ext cx="534377" cy="259045"/>
    <xdr:sp macro="" textlink="">
      <xdr:nvSpPr>
        <xdr:cNvPr id="703" name="公債費平均値テキスト">
          <a:extLst>
            <a:ext uri="{FF2B5EF4-FFF2-40B4-BE49-F238E27FC236}">
              <a16:creationId xmlns="" xmlns:a16="http://schemas.microsoft.com/office/drawing/2014/main" id="{00000000-0008-0000-0700-0000BF020000}"/>
            </a:ext>
          </a:extLst>
        </xdr:cNvPr>
        <xdr:cNvSpPr txBox="1"/>
      </xdr:nvSpPr>
      <xdr:spPr>
        <a:xfrm>
          <a:off x="16370300" y="1612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798</xdr:rowOff>
    </xdr:from>
    <xdr:to>
      <xdr:col>81</xdr:col>
      <xdr:colOff>50800</xdr:colOff>
      <xdr:row>97</xdr:row>
      <xdr:rowOff>14319</xdr:rowOff>
    </xdr:to>
    <xdr:cxnSp macro="">
      <xdr:nvCxnSpPr>
        <xdr:cNvPr id="705" name="直線コネクタ 704">
          <a:extLst>
            <a:ext uri="{FF2B5EF4-FFF2-40B4-BE49-F238E27FC236}">
              <a16:creationId xmlns="" xmlns:a16="http://schemas.microsoft.com/office/drawing/2014/main" id="{00000000-0008-0000-0700-0000C1020000}"/>
            </a:ext>
          </a:extLst>
        </xdr:cNvPr>
        <xdr:cNvCxnSpPr/>
      </xdr:nvCxnSpPr>
      <xdr:spPr>
        <a:xfrm flipV="1">
          <a:off x="14592300" y="16631448"/>
          <a:ext cx="8890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a:extLst>
            <a:ext uri="{FF2B5EF4-FFF2-40B4-BE49-F238E27FC236}">
              <a16:creationId xmlns="" xmlns:a16="http://schemas.microsoft.com/office/drawing/2014/main" id="{00000000-0008-0000-0700-0000C2020000}"/>
            </a:ext>
          </a:extLst>
        </xdr:cNvPr>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119310</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14111" y="160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5011</xdr:rowOff>
    </xdr:from>
    <xdr:to>
      <xdr:col>76</xdr:col>
      <xdr:colOff>114300</xdr:colOff>
      <xdr:row>97</xdr:row>
      <xdr:rowOff>14319</xdr:rowOff>
    </xdr:to>
    <xdr:cxnSp macro="">
      <xdr:nvCxnSpPr>
        <xdr:cNvPr id="708" name="直線コネクタ 707">
          <a:extLst>
            <a:ext uri="{FF2B5EF4-FFF2-40B4-BE49-F238E27FC236}">
              <a16:creationId xmlns="" xmlns:a16="http://schemas.microsoft.com/office/drawing/2014/main" id="{00000000-0008-0000-0700-0000C4020000}"/>
            </a:ext>
          </a:extLst>
        </xdr:cNvPr>
        <xdr:cNvCxnSpPr/>
      </xdr:nvCxnSpPr>
      <xdr:spPr>
        <a:xfrm>
          <a:off x="13703300" y="1663566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a:extLst>
            <a:ext uri="{FF2B5EF4-FFF2-40B4-BE49-F238E27FC236}">
              <a16:creationId xmlns="" xmlns:a16="http://schemas.microsoft.com/office/drawing/2014/main" id="{00000000-0008-0000-0700-0000C5020000}"/>
            </a:ext>
          </a:extLst>
        </xdr:cNvPr>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113344</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325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163181</xdr:rowOff>
    </xdr:from>
    <xdr:to>
      <xdr:col>71</xdr:col>
      <xdr:colOff>177800</xdr:colOff>
      <xdr:row>97</xdr:row>
      <xdr:rowOff>5011</xdr:rowOff>
    </xdr:to>
    <xdr:cxnSp macro="">
      <xdr:nvCxnSpPr>
        <xdr:cNvPr id="711" name="直線コネクタ 710">
          <a:extLst>
            <a:ext uri="{FF2B5EF4-FFF2-40B4-BE49-F238E27FC236}">
              <a16:creationId xmlns="" xmlns:a16="http://schemas.microsoft.com/office/drawing/2014/main" id="{00000000-0008-0000-0700-0000C7020000}"/>
            </a:ext>
          </a:extLst>
        </xdr:cNvPr>
        <xdr:cNvCxnSpPr/>
      </xdr:nvCxnSpPr>
      <xdr:spPr>
        <a:xfrm>
          <a:off x="12814300" y="16622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138566</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3436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a:extLst>
            <a:ext uri="{FF2B5EF4-FFF2-40B4-BE49-F238E27FC236}">
              <a16:creationId xmlns="" xmlns:a16="http://schemas.microsoft.com/office/drawing/2014/main" id="{00000000-0008-0000-0700-0000CA020000}"/>
            </a:ext>
          </a:extLst>
        </xdr:cNvPr>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132090</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547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125781</xdr:rowOff>
    </xdr:from>
    <xdr:to>
      <xdr:col>85</xdr:col>
      <xdr:colOff>177800</xdr:colOff>
      <xdr:row>97</xdr:row>
      <xdr:rowOff>55931</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6268700" y="165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104208</xdr:rowOff>
    </xdr:from>
    <xdr:ext cx="534377" cy="259045"/>
    <xdr:sp macro="" textlink="">
      <xdr:nvSpPr>
        <xdr:cNvPr id="722" name="公債費該当値テキスト">
          <a:extLst>
            <a:ext uri="{FF2B5EF4-FFF2-40B4-BE49-F238E27FC236}">
              <a16:creationId xmlns="" xmlns:a16="http://schemas.microsoft.com/office/drawing/2014/main" id="{00000000-0008-0000-0700-0000D2020000}"/>
            </a:ext>
          </a:extLst>
        </xdr:cNvPr>
        <xdr:cNvSpPr txBox="1"/>
      </xdr:nvSpPr>
      <xdr:spPr>
        <a:xfrm>
          <a:off x="16370300" y="165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121448</xdr:rowOff>
    </xdr:from>
    <xdr:to>
      <xdr:col>81</xdr:col>
      <xdr:colOff>101600</xdr:colOff>
      <xdr:row>97</xdr:row>
      <xdr:rowOff>51598</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5430500" y="1658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42725</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5214111" y="1667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134969</xdr:rowOff>
    </xdr:from>
    <xdr:to>
      <xdr:col>76</xdr:col>
      <xdr:colOff>165100</xdr:colOff>
      <xdr:row>97</xdr:row>
      <xdr:rowOff>65119</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4541500" y="165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56246</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4325111" y="1668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125661</xdr:rowOff>
    </xdr:from>
    <xdr:to>
      <xdr:col>72</xdr:col>
      <xdr:colOff>38100</xdr:colOff>
      <xdr:row>97</xdr:row>
      <xdr:rowOff>55811</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3652500" y="165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46938</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3436111" y="166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112381</xdr:rowOff>
    </xdr:from>
    <xdr:to>
      <xdr:col>67</xdr:col>
      <xdr:colOff>101600</xdr:colOff>
      <xdr:row>97</xdr:row>
      <xdr:rowOff>42531</xdr:rowOff>
    </xdr:to>
    <xdr:sp macro="" textlink="">
      <xdr:nvSpPr>
        <xdr:cNvPr id="729" name="楕円 728">
          <a:extLst>
            <a:ext uri="{FF2B5EF4-FFF2-40B4-BE49-F238E27FC236}">
              <a16:creationId xmlns="" xmlns:a16="http://schemas.microsoft.com/office/drawing/2014/main" id="{00000000-0008-0000-0700-0000D9020000}"/>
            </a:ext>
          </a:extLst>
        </xdr:cNvPr>
        <xdr:cNvSpPr/>
      </xdr:nvSpPr>
      <xdr:spPr>
        <a:xfrm>
          <a:off x="12763500" y="165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33658</xdr:rowOff>
    </xdr:from>
    <xdr:ext cx="534377"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2547111" y="166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a:extLst>
            <a:ext uri="{FF2B5EF4-FFF2-40B4-BE49-F238E27FC236}">
              <a16:creationId xmlns="" xmlns:a16="http://schemas.microsoft.com/office/drawing/2014/main" id="{00000000-0008-0000-0700-0000EF020000}"/>
            </a:ext>
          </a:extLst>
        </xdr:cNvPr>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a:extLst>
            <a:ext uri="{FF2B5EF4-FFF2-40B4-BE49-F238E27FC236}">
              <a16:creationId xmlns="" xmlns:a16="http://schemas.microsoft.com/office/drawing/2014/main" id="{00000000-0008-0000-0700-0000F1020000}"/>
            </a:ext>
          </a:extLst>
        </xdr:cNvPr>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a:extLst>
            <a:ext uri="{FF2B5EF4-FFF2-40B4-BE49-F238E27FC236}">
              <a16:creationId xmlns="" xmlns:a16="http://schemas.microsoft.com/office/drawing/2014/main" id="{00000000-0008-0000-0700-0000F4020000}"/>
            </a:ext>
          </a:extLst>
        </xdr:cNvPr>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a:extLst>
            <a:ext uri="{FF2B5EF4-FFF2-40B4-BE49-F238E27FC236}">
              <a16:creationId xmlns="" xmlns:a16="http://schemas.microsoft.com/office/drawing/2014/main" id="{00000000-0008-0000-0700-000007030000}"/>
            </a:ext>
          </a:extLst>
        </xdr:cNvPr>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86,742</a:t>
          </a:r>
          <a:r>
            <a:rPr kumimoji="1" lang="ja-JP" altLang="en-US" sz="1300">
              <a:latin typeface="ＭＳ Ｐゴシック" panose="020B0600070205080204" pitchFamily="50" charset="-128"/>
              <a:ea typeface="ＭＳ Ｐゴシック" panose="020B0600070205080204" pitchFamily="50" charset="-128"/>
            </a:rPr>
            <a:t>円と対前年度比増となった。近年はふるさと納税制度に伴う経費の増減が全体の数値に大きく影響しており、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元年度はふるさとづくり寄附積立が対前年度比増となったことによる。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140,139</a:t>
          </a:r>
          <a:r>
            <a:rPr kumimoji="1" lang="ja-JP" altLang="en-US" sz="1300">
              <a:latin typeface="ＭＳ Ｐゴシック" panose="020B0600070205080204" pitchFamily="50" charset="-128"/>
              <a:ea typeface="ＭＳ Ｐゴシック" panose="020B0600070205080204" pitchFamily="50" charset="-128"/>
            </a:rPr>
            <a:t>円と対前年度比増となったが、保育無償化の開始や児童扶養手当の増に加え、新たに学童保育所を整備したこと等が影響している。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41,625</a:t>
          </a:r>
          <a:r>
            <a:rPr kumimoji="1" lang="ja-JP" altLang="en-US" sz="1300">
              <a:latin typeface="ＭＳ Ｐゴシック" panose="020B0600070205080204" pitchFamily="50" charset="-128"/>
              <a:ea typeface="ＭＳ Ｐゴシック" panose="020B0600070205080204" pitchFamily="50" charset="-128"/>
            </a:rPr>
            <a:t>円と対前年度比減となった。道路等のインフラ整備や維持補修は継続的に実施しているが、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元年度は少雪による除排雪経費の大幅減が影響している。</a:t>
          </a:r>
        </a:p>
        <a:p>
          <a:r>
            <a:rPr kumimoji="1" lang="ja-JP" altLang="en-US" sz="1300">
              <a:latin typeface="ＭＳ Ｐゴシック" panose="020B0600070205080204" pitchFamily="50" charset="-128"/>
              <a:ea typeface="ＭＳ Ｐゴシック" panose="020B0600070205080204" pitchFamily="50" charset="-128"/>
            </a:rPr>
            <a:t>・教育費は、小学校冷房設備工事の実施や、老朽化に伴う神町小学校移転改築事業等による増が影響し、住民一人当たり</a:t>
          </a:r>
          <a:r>
            <a:rPr kumimoji="1" lang="en-US" altLang="ja-JP" sz="1300">
              <a:latin typeface="ＭＳ Ｐゴシック" panose="020B0600070205080204" pitchFamily="50" charset="-128"/>
              <a:ea typeface="ＭＳ Ｐゴシック" panose="020B0600070205080204" pitchFamily="50" charset="-128"/>
            </a:rPr>
            <a:t>73,341</a:t>
          </a:r>
          <a:r>
            <a:rPr kumimoji="1" lang="ja-JP" altLang="en-US" sz="1300">
              <a:latin typeface="ＭＳ Ｐゴシック" panose="020B0600070205080204" pitchFamily="50" charset="-128"/>
              <a:ea typeface="ＭＳ Ｐゴシック" panose="020B0600070205080204" pitchFamily="50" charset="-128"/>
            </a:rPr>
            <a:t>円と対前年度比で大幅増となった。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40,112</a:t>
          </a:r>
          <a:r>
            <a:rPr kumimoji="1" lang="ja-JP" altLang="en-US" sz="1300">
              <a:latin typeface="ＭＳ Ｐゴシック" panose="020B0600070205080204" pitchFamily="50" charset="-128"/>
              <a:ea typeface="ＭＳ Ｐゴシック" panose="020B0600070205080204" pitchFamily="50" charset="-128"/>
            </a:rPr>
            <a:t>円と近年は同程度で推移しているものの、これまでの大型事業に伴う起債の償還が始まることから、今後は増加していく見込みである。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元年度においては、繰越金や国庫支出金等の増により歳入は対前年度比</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％増となったが、歳出は扶助費の増や小学校移転改築事業等の大型事業の実施により対前年度比</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％増となったため実質収支額は減少した。</a:t>
          </a:r>
        </a:p>
        <a:p>
          <a:r>
            <a:rPr kumimoji="1" lang="ja-JP" altLang="en-US" sz="1400">
              <a:latin typeface="ＭＳ ゴシック" pitchFamily="49" charset="-128"/>
              <a:ea typeface="ＭＳ ゴシック" pitchFamily="49" charset="-128"/>
            </a:rPr>
            <a:t>　財政調整基金については、取り崩すことなく利子の積立による微増となった。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22589366</v>
      </c>
      <c r="BO4" s="393"/>
      <c r="BP4" s="393"/>
      <c r="BQ4" s="393"/>
      <c r="BR4" s="393"/>
      <c r="BS4" s="393"/>
      <c r="BT4" s="393"/>
      <c r="BU4" s="394"/>
      <c r="BV4" s="392">
        <v>21759661</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5.2</v>
      </c>
      <c r="CU4" s="399"/>
      <c r="CV4" s="399"/>
      <c r="CW4" s="399"/>
      <c r="CX4" s="399"/>
      <c r="CY4" s="399"/>
      <c r="CZ4" s="399"/>
      <c r="DA4" s="400"/>
      <c r="DB4" s="398">
        <v>8.6999999999999993</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21992054</v>
      </c>
      <c r="BO5" s="430"/>
      <c r="BP5" s="430"/>
      <c r="BQ5" s="430"/>
      <c r="BR5" s="430"/>
      <c r="BS5" s="430"/>
      <c r="BT5" s="430"/>
      <c r="BU5" s="431"/>
      <c r="BV5" s="429">
        <v>20753507</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92.7</v>
      </c>
      <c r="CU5" s="427"/>
      <c r="CV5" s="427"/>
      <c r="CW5" s="427"/>
      <c r="CX5" s="427"/>
      <c r="CY5" s="427"/>
      <c r="CZ5" s="427"/>
      <c r="DA5" s="428"/>
      <c r="DB5" s="426">
        <v>91.4</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597312</v>
      </c>
      <c r="BO6" s="430"/>
      <c r="BP6" s="430"/>
      <c r="BQ6" s="430"/>
      <c r="BR6" s="430"/>
      <c r="BS6" s="430"/>
      <c r="BT6" s="430"/>
      <c r="BU6" s="431"/>
      <c r="BV6" s="429">
        <v>1006154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97.3</v>
      </c>
      <c r="CU6" s="467"/>
      <c r="CV6" s="467"/>
      <c r="CW6" s="467"/>
      <c r="CX6" s="467"/>
      <c r="CY6" s="467"/>
      <c r="CZ6" s="467"/>
      <c r="DA6" s="468"/>
      <c r="DB6" s="466">
        <v>96.5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2330</v>
      </c>
      <c r="BO7" s="430"/>
      <c r="BP7" s="430"/>
      <c r="BQ7" s="430"/>
      <c r="BR7" s="430"/>
      <c r="BS7" s="430"/>
      <c r="BT7" s="430"/>
      <c r="BU7" s="431"/>
      <c r="BV7" s="429">
        <v>2512</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11383732</v>
      </c>
      <c r="CU7" s="430"/>
      <c r="CV7" s="430"/>
      <c r="CW7" s="430"/>
      <c r="CX7" s="430"/>
      <c r="CY7" s="430"/>
      <c r="CZ7" s="430"/>
      <c r="DA7" s="431"/>
      <c r="DB7" s="429">
        <v>11472900</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101</v>
      </c>
      <c r="AV8" s="462"/>
      <c r="AW8" s="462"/>
      <c r="AX8" s="462"/>
      <c r="AY8" s="463" t="s">
        <v>108</v>
      </c>
      <c r="AZ8" s="464"/>
      <c r="BA8" s="464"/>
      <c r="BB8" s="464"/>
      <c r="BC8" s="464"/>
      <c r="BD8" s="464"/>
      <c r="BE8" s="464"/>
      <c r="BF8" s="464"/>
      <c r="BG8" s="464"/>
      <c r="BH8" s="464"/>
      <c r="BI8" s="464"/>
      <c r="BJ8" s="464"/>
      <c r="BK8" s="464"/>
      <c r="BL8" s="464"/>
      <c r="BM8" s="465"/>
      <c r="BN8" s="429">
        <v>594982</v>
      </c>
      <c r="BO8" s="430"/>
      <c r="BP8" s="430"/>
      <c r="BQ8" s="430"/>
      <c r="BR8" s="430"/>
      <c r="BS8" s="430"/>
      <c r="BT8" s="430"/>
      <c r="BU8" s="431"/>
      <c r="BV8" s="429">
        <v>1003642</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0.68</v>
      </c>
      <c r="CU8" s="470"/>
      <c r="CV8" s="470"/>
      <c r="CW8" s="470"/>
      <c r="CX8" s="470"/>
      <c r="CY8" s="470"/>
      <c r="CZ8" s="470"/>
      <c r="DA8" s="471"/>
      <c r="DB8" s="469">
        <v>0.65</v>
      </c>
      <c r="DC8" s="470"/>
      <c r="DD8" s="470"/>
      <c r="DE8" s="470"/>
      <c r="DF8" s="470"/>
      <c r="DG8" s="470"/>
      <c r="DH8" s="470"/>
      <c r="DI8" s="471"/>
      <c r="DJ8" s="186"/>
      <c r="DK8" s="186"/>
      <c r="DL8" s="186"/>
      <c r="DM8" s="186"/>
      <c r="DN8" s="186"/>
      <c r="DO8" s="186"/>
    </row>
    <row r="9" spans="1:119" ht="18.75" customHeight="1" thickBot="1">
      <c r="A9" s="187"/>
      <c r="B9" s="423" t="s">
        <v>110</v>
      </c>
      <c r="C9" s="424"/>
      <c r="D9" s="424"/>
      <c r="E9" s="424"/>
      <c r="F9" s="424"/>
      <c r="G9" s="424"/>
      <c r="H9" s="424"/>
      <c r="I9" s="424"/>
      <c r="J9" s="424"/>
      <c r="K9" s="472"/>
      <c r="L9" s="473" t="s">
        <v>111</v>
      </c>
      <c r="M9" s="474"/>
      <c r="N9" s="474"/>
      <c r="O9" s="474"/>
      <c r="P9" s="474"/>
      <c r="Q9" s="475"/>
      <c r="R9" s="476">
        <v>47768</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101</v>
      </c>
      <c r="AV9" s="462"/>
      <c r="AW9" s="462"/>
      <c r="AX9" s="462"/>
      <c r="AY9" s="463" t="s">
        <v>114</v>
      </c>
      <c r="AZ9" s="464"/>
      <c r="BA9" s="464"/>
      <c r="BB9" s="464"/>
      <c r="BC9" s="464"/>
      <c r="BD9" s="464"/>
      <c r="BE9" s="464"/>
      <c r="BF9" s="464"/>
      <c r="BG9" s="464"/>
      <c r="BH9" s="464"/>
      <c r="BI9" s="464"/>
      <c r="BJ9" s="464"/>
      <c r="BK9" s="464"/>
      <c r="BL9" s="464"/>
      <c r="BM9" s="465"/>
      <c r="BN9" s="429">
        <v>-408660</v>
      </c>
      <c r="BO9" s="430"/>
      <c r="BP9" s="430"/>
      <c r="BQ9" s="430"/>
      <c r="BR9" s="430"/>
      <c r="BS9" s="430"/>
      <c r="BT9" s="430"/>
      <c r="BU9" s="431"/>
      <c r="BV9" s="429">
        <v>447973</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14.4</v>
      </c>
      <c r="CU9" s="427"/>
      <c r="CV9" s="427"/>
      <c r="CW9" s="427"/>
      <c r="CX9" s="427"/>
      <c r="CY9" s="427"/>
      <c r="CZ9" s="427"/>
      <c r="DA9" s="428"/>
      <c r="DB9" s="426">
        <v>14.3</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116</v>
      </c>
      <c r="M10" s="459"/>
      <c r="N10" s="459"/>
      <c r="O10" s="459"/>
      <c r="P10" s="459"/>
      <c r="Q10" s="460"/>
      <c r="R10" s="480">
        <v>46414</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101</v>
      </c>
      <c r="AV10" s="462"/>
      <c r="AW10" s="462"/>
      <c r="AX10" s="462"/>
      <c r="AY10" s="463" t="s">
        <v>118</v>
      </c>
      <c r="AZ10" s="464"/>
      <c r="BA10" s="464"/>
      <c r="BB10" s="464"/>
      <c r="BC10" s="464"/>
      <c r="BD10" s="464"/>
      <c r="BE10" s="464"/>
      <c r="BF10" s="464"/>
      <c r="BG10" s="464"/>
      <c r="BH10" s="464"/>
      <c r="BI10" s="464"/>
      <c r="BJ10" s="464"/>
      <c r="BK10" s="464"/>
      <c r="BL10" s="464"/>
      <c r="BM10" s="465"/>
      <c r="BN10" s="429">
        <v>1201</v>
      </c>
      <c r="BO10" s="430"/>
      <c r="BP10" s="430"/>
      <c r="BQ10" s="430"/>
      <c r="BR10" s="430"/>
      <c r="BS10" s="430"/>
      <c r="BT10" s="430"/>
      <c r="BU10" s="431"/>
      <c r="BV10" s="429">
        <v>1004</v>
      </c>
      <c r="BW10" s="430"/>
      <c r="BX10" s="430"/>
      <c r="BY10" s="430"/>
      <c r="BZ10" s="430"/>
      <c r="CA10" s="430"/>
      <c r="CB10" s="430"/>
      <c r="CC10" s="431"/>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120</v>
      </c>
      <c r="M11" s="484"/>
      <c r="N11" s="484"/>
      <c r="O11" s="484"/>
      <c r="P11" s="484"/>
      <c r="Q11" s="485"/>
      <c r="R11" s="486" t="s">
        <v>121</v>
      </c>
      <c r="S11" s="487"/>
      <c r="T11" s="487"/>
      <c r="U11" s="487"/>
      <c r="V11" s="488"/>
      <c r="W11" s="417"/>
      <c r="X11" s="418"/>
      <c r="Y11" s="418"/>
      <c r="Z11" s="418"/>
      <c r="AA11" s="418"/>
      <c r="AB11" s="418"/>
      <c r="AC11" s="418"/>
      <c r="AD11" s="418"/>
      <c r="AE11" s="418"/>
      <c r="AF11" s="418"/>
      <c r="AG11" s="418"/>
      <c r="AH11" s="418"/>
      <c r="AI11" s="418"/>
      <c r="AJ11" s="418"/>
      <c r="AK11" s="418"/>
      <c r="AL11" s="421"/>
      <c r="AM11" s="458" t="s">
        <v>122</v>
      </c>
      <c r="AN11" s="459"/>
      <c r="AO11" s="459"/>
      <c r="AP11" s="459"/>
      <c r="AQ11" s="459"/>
      <c r="AR11" s="459"/>
      <c r="AS11" s="459"/>
      <c r="AT11" s="460"/>
      <c r="AU11" s="461" t="s">
        <v>123</v>
      </c>
      <c r="AV11" s="462"/>
      <c r="AW11" s="462"/>
      <c r="AX11" s="462"/>
      <c r="AY11" s="463" t="s">
        <v>124</v>
      </c>
      <c r="AZ11" s="464"/>
      <c r="BA11" s="464"/>
      <c r="BB11" s="464"/>
      <c r="BC11" s="464"/>
      <c r="BD11" s="464"/>
      <c r="BE11" s="464"/>
      <c r="BF11" s="464"/>
      <c r="BG11" s="464"/>
      <c r="BH11" s="464"/>
      <c r="BI11" s="464"/>
      <c r="BJ11" s="464"/>
      <c r="BK11" s="464"/>
      <c r="BL11" s="464"/>
      <c r="BM11" s="465"/>
      <c r="BN11" s="429">
        <v>100000</v>
      </c>
      <c r="BO11" s="430"/>
      <c r="BP11" s="430"/>
      <c r="BQ11" s="430"/>
      <c r="BR11" s="430"/>
      <c r="BS11" s="430"/>
      <c r="BT11" s="430"/>
      <c r="BU11" s="431"/>
      <c r="BV11" s="429">
        <v>100000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47954</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137</v>
      </c>
      <c r="N13" s="521"/>
      <c r="O13" s="521"/>
      <c r="P13" s="521"/>
      <c r="Q13" s="522"/>
      <c r="R13" s="513">
        <v>47621</v>
      </c>
      <c r="S13" s="514"/>
      <c r="T13" s="514"/>
      <c r="U13" s="514"/>
      <c r="V13" s="515"/>
      <c r="W13" s="445" t="s">
        <v>138</v>
      </c>
      <c r="X13" s="446"/>
      <c r="Y13" s="446"/>
      <c r="Z13" s="446"/>
      <c r="AA13" s="446"/>
      <c r="AB13" s="436"/>
      <c r="AC13" s="480">
        <v>3045</v>
      </c>
      <c r="AD13" s="481"/>
      <c r="AE13" s="481"/>
      <c r="AF13" s="481"/>
      <c r="AG13" s="523"/>
      <c r="AH13" s="480">
        <v>3212</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-307459</v>
      </c>
      <c r="BO13" s="430"/>
      <c r="BP13" s="430"/>
      <c r="BQ13" s="430"/>
      <c r="BR13" s="430"/>
      <c r="BS13" s="430"/>
      <c r="BT13" s="430"/>
      <c r="BU13" s="431"/>
      <c r="BV13" s="429">
        <v>548977</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6.6</v>
      </c>
      <c r="CU13" s="427"/>
      <c r="CV13" s="427"/>
      <c r="CW13" s="427"/>
      <c r="CX13" s="427"/>
      <c r="CY13" s="427"/>
      <c r="CZ13" s="427"/>
      <c r="DA13" s="428"/>
      <c r="DB13" s="426">
        <v>7.1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143</v>
      </c>
      <c r="M14" s="511"/>
      <c r="N14" s="511"/>
      <c r="O14" s="511"/>
      <c r="P14" s="511"/>
      <c r="Q14" s="512"/>
      <c r="R14" s="513">
        <v>47812</v>
      </c>
      <c r="S14" s="514"/>
      <c r="T14" s="514"/>
      <c r="U14" s="514"/>
      <c r="V14" s="515"/>
      <c r="W14" s="419"/>
      <c r="X14" s="420"/>
      <c r="Y14" s="420"/>
      <c r="Z14" s="420"/>
      <c r="AA14" s="420"/>
      <c r="AB14" s="409"/>
      <c r="AC14" s="516">
        <v>12.3</v>
      </c>
      <c r="AD14" s="517"/>
      <c r="AE14" s="517"/>
      <c r="AF14" s="517"/>
      <c r="AG14" s="518"/>
      <c r="AH14" s="516">
        <v>13.7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6.7</v>
      </c>
      <c r="CU14" s="528"/>
      <c r="CV14" s="528"/>
      <c r="CW14" s="528"/>
      <c r="CX14" s="528"/>
      <c r="CY14" s="528"/>
      <c r="CZ14" s="528"/>
      <c r="DA14" s="529"/>
      <c r="DB14" s="527">
        <v>7.7</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137</v>
      </c>
      <c r="N15" s="521"/>
      <c r="O15" s="521"/>
      <c r="P15" s="521"/>
      <c r="Q15" s="522"/>
      <c r="R15" s="513">
        <v>47504</v>
      </c>
      <c r="S15" s="514"/>
      <c r="T15" s="514"/>
      <c r="U15" s="514"/>
      <c r="V15" s="515"/>
      <c r="W15" s="445" t="s">
        <v>145</v>
      </c>
      <c r="X15" s="446"/>
      <c r="Y15" s="446"/>
      <c r="Z15" s="446"/>
      <c r="AA15" s="446"/>
      <c r="AB15" s="436"/>
      <c r="AC15" s="480">
        <v>7959</v>
      </c>
      <c r="AD15" s="481"/>
      <c r="AE15" s="481"/>
      <c r="AF15" s="481"/>
      <c r="AG15" s="523"/>
      <c r="AH15" s="480">
        <v>7463</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6327785</v>
      </c>
      <c r="BO15" s="393"/>
      <c r="BP15" s="393"/>
      <c r="BQ15" s="393"/>
      <c r="BR15" s="393"/>
      <c r="BS15" s="393"/>
      <c r="BT15" s="393"/>
      <c r="BU15" s="394"/>
      <c r="BV15" s="392">
        <v>6303218</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32.1</v>
      </c>
      <c r="AD16" s="517"/>
      <c r="AE16" s="517"/>
      <c r="AF16" s="517"/>
      <c r="AG16" s="518"/>
      <c r="AH16" s="516">
        <v>31.9</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9155247</v>
      </c>
      <c r="BO16" s="430"/>
      <c r="BP16" s="430"/>
      <c r="BQ16" s="430"/>
      <c r="BR16" s="430"/>
      <c r="BS16" s="430"/>
      <c r="BT16" s="430"/>
      <c r="BU16" s="431"/>
      <c r="BV16" s="429">
        <v>9112318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13797</v>
      </c>
      <c r="AD17" s="481"/>
      <c r="AE17" s="481"/>
      <c r="AF17" s="481"/>
      <c r="AG17" s="523"/>
      <c r="AH17" s="480">
        <v>12749</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8077890</v>
      </c>
      <c r="BO17" s="430"/>
      <c r="BP17" s="430"/>
      <c r="BQ17" s="430"/>
      <c r="BR17" s="430"/>
      <c r="BS17" s="430"/>
      <c r="BT17" s="430"/>
      <c r="BU17" s="431"/>
      <c r="BV17" s="429">
        <v>8039959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155</v>
      </c>
      <c r="C18" s="472"/>
      <c r="D18" s="472"/>
      <c r="E18" s="544"/>
      <c r="F18" s="544"/>
      <c r="G18" s="544"/>
      <c r="H18" s="544"/>
      <c r="I18" s="544"/>
      <c r="J18" s="544"/>
      <c r="K18" s="544"/>
      <c r="L18" s="545">
        <v>206.94</v>
      </c>
      <c r="M18" s="545"/>
      <c r="N18" s="545"/>
      <c r="O18" s="545"/>
      <c r="P18" s="545"/>
      <c r="Q18" s="545"/>
      <c r="R18" s="546"/>
      <c r="S18" s="546"/>
      <c r="T18" s="546"/>
      <c r="U18" s="546"/>
      <c r="V18" s="547"/>
      <c r="W18" s="447"/>
      <c r="X18" s="448"/>
      <c r="Y18" s="448"/>
      <c r="Z18" s="448"/>
      <c r="AA18" s="448"/>
      <c r="AB18" s="439"/>
      <c r="AC18" s="548">
        <v>55.6</v>
      </c>
      <c r="AD18" s="549"/>
      <c r="AE18" s="549"/>
      <c r="AF18" s="549"/>
      <c r="AG18" s="550"/>
      <c r="AH18" s="548">
        <v>54.4</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10385651</v>
      </c>
      <c r="BO18" s="430"/>
      <c r="BP18" s="430"/>
      <c r="BQ18" s="430"/>
      <c r="BR18" s="430"/>
      <c r="BS18" s="430"/>
      <c r="BT18" s="430"/>
      <c r="BU18" s="431"/>
      <c r="BV18" s="429">
        <v>10664522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157</v>
      </c>
      <c r="C19" s="472"/>
      <c r="D19" s="472"/>
      <c r="E19" s="544"/>
      <c r="F19" s="544"/>
      <c r="G19" s="544"/>
      <c r="H19" s="544"/>
      <c r="I19" s="544"/>
      <c r="J19" s="544"/>
      <c r="K19" s="544"/>
      <c r="L19" s="552">
        <v>231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13218688</v>
      </c>
      <c r="BO19" s="430"/>
      <c r="BP19" s="430"/>
      <c r="BQ19" s="430"/>
      <c r="BR19" s="430"/>
      <c r="BS19" s="430"/>
      <c r="BT19" s="430"/>
      <c r="BU19" s="431"/>
      <c r="BV19" s="429">
        <v>13315401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159</v>
      </c>
      <c r="C20" s="472"/>
      <c r="D20" s="472"/>
      <c r="E20" s="544"/>
      <c r="F20" s="544"/>
      <c r="G20" s="544"/>
      <c r="H20" s="544"/>
      <c r="I20" s="544"/>
      <c r="J20" s="544"/>
      <c r="K20" s="544"/>
      <c r="L20" s="552">
        <v>15473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18971364</v>
      </c>
      <c r="BO23" s="430"/>
      <c r="BP23" s="430"/>
      <c r="BQ23" s="430"/>
      <c r="BR23" s="430"/>
      <c r="BS23" s="430"/>
      <c r="BT23" s="430"/>
      <c r="BU23" s="431"/>
      <c r="BV23" s="429">
        <v>18438156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168</v>
      </c>
      <c r="F24" s="459"/>
      <c r="G24" s="459"/>
      <c r="H24" s="459"/>
      <c r="I24" s="459"/>
      <c r="J24" s="459"/>
      <c r="K24" s="460"/>
      <c r="L24" s="480">
        <v>1</v>
      </c>
      <c r="M24" s="481"/>
      <c r="N24" s="481"/>
      <c r="O24" s="481"/>
      <c r="P24" s="523"/>
      <c r="Q24" s="480">
        <v>9200</v>
      </c>
      <c r="R24" s="481"/>
      <c r="S24" s="481"/>
      <c r="T24" s="481"/>
      <c r="U24" s="481"/>
      <c r="V24" s="523"/>
      <c r="W24" s="582"/>
      <c r="X24" s="570"/>
      <c r="Y24" s="571"/>
      <c r="Z24" s="479" t="s">
        <v>169</v>
      </c>
      <c r="AA24" s="459"/>
      <c r="AB24" s="459"/>
      <c r="AC24" s="459"/>
      <c r="AD24" s="459"/>
      <c r="AE24" s="459"/>
      <c r="AF24" s="459"/>
      <c r="AG24" s="460"/>
      <c r="AH24" s="480">
        <v>327</v>
      </c>
      <c r="AI24" s="481"/>
      <c r="AJ24" s="481"/>
      <c r="AK24" s="481"/>
      <c r="AL24" s="523"/>
      <c r="AM24" s="480">
        <v>967920</v>
      </c>
      <c r="AN24" s="481"/>
      <c r="AO24" s="481"/>
      <c r="AP24" s="481"/>
      <c r="AQ24" s="481"/>
      <c r="AR24" s="523"/>
      <c r="AS24" s="480">
        <v>2960</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11086183</v>
      </c>
      <c r="BO24" s="430"/>
      <c r="BP24" s="430"/>
      <c r="BQ24" s="430"/>
      <c r="BR24" s="430"/>
      <c r="BS24" s="430"/>
      <c r="BT24" s="430"/>
      <c r="BU24" s="431"/>
      <c r="BV24" s="429">
        <v>11534093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171</v>
      </c>
      <c r="F25" s="459"/>
      <c r="G25" s="459"/>
      <c r="H25" s="459"/>
      <c r="I25" s="459"/>
      <c r="J25" s="459"/>
      <c r="K25" s="460"/>
      <c r="L25" s="480">
        <v>1</v>
      </c>
      <c r="M25" s="481"/>
      <c r="N25" s="481"/>
      <c r="O25" s="481"/>
      <c r="P25" s="523"/>
      <c r="Q25" s="480">
        <v>6950</v>
      </c>
      <c r="R25" s="481"/>
      <c r="S25" s="481"/>
      <c r="T25" s="481"/>
      <c r="U25" s="481"/>
      <c r="V25" s="523"/>
      <c r="W25" s="582"/>
      <c r="X25" s="570"/>
      <c r="Y25" s="571"/>
      <c r="Z25" s="479" t="s">
        <v>172</v>
      </c>
      <c r="AA25" s="459"/>
      <c r="AB25" s="459"/>
      <c r="AC25" s="459"/>
      <c r="AD25" s="459"/>
      <c r="AE25" s="459"/>
      <c r="AF25" s="459"/>
      <c r="AG25" s="460"/>
      <c r="AH25" s="480">
        <v>58</v>
      </c>
      <c r="AI25" s="481"/>
      <c r="AJ25" s="481"/>
      <c r="AK25" s="481"/>
      <c r="AL25" s="523"/>
      <c r="AM25" s="480">
        <v>153816</v>
      </c>
      <c r="AN25" s="481"/>
      <c r="AO25" s="481"/>
      <c r="AP25" s="481"/>
      <c r="AQ25" s="481"/>
      <c r="AR25" s="523"/>
      <c r="AS25" s="480">
        <v>2652</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7614151</v>
      </c>
      <c r="BO25" s="393"/>
      <c r="BP25" s="393"/>
      <c r="BQ25" s="393"/>
      <c r="BR25" s="393"/>
      <c r="BS25" s="393"/>
      <c r="BT25" s="393"/>
      <c r="BU25" s="394"/>
      <c r="BV25" s="392">
        <v>5958218</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174</v>
      </c>
      <c r="F26" s="459"/>
      <c r="G26" s="459"/>
      <c r="H26" s="459"/>
      <c r="I26" s="459"/>
      <c r="J26" s="459"/>
      <c r="K26" s="460"/>
      <c r="L26" s="480">
        <v>1</v>
      </c>
      <c r="M26" s="481"/>
      <c r="N26" s="481"/>
      <c r="O26" s="481"/>
      <c r="P26" s="523"/>
      <c r="Q26" s="480">
        <v>5750</v>
      </c>
      <c r="R26" s="481"/>
      <c r="S26" s="481"/>
      <c r="T26" s="481"/>
      <c r="U26" s="481"/>
      <c r="V26" s="523"/>
      <c r="W26" s="582"/>
      <c r="X26" s="570"/>
      <c r="Y26" s="571"/>
      <c r="Z26" s="479" t="s">
        <v>175</v>
      </c>
      <c r="AA26" s="592"/>
      <c r="AB26" s="592"/>
      <c r="AC26" s="592"/>
      <c r="AD26" s="592"/>
      <c r="AE26" s="592"/>
      <c r="AF26" s="592"/>
      <c r="AG26" s="593"/>
      <c r="AH26" s="480">
        <v>18</v>
      </c>
      <c r="AI26" s="481"/>
      <c r="AJ26" s="481"/>
      <c r="AK26" s="481"/>
      <c r="AL26" s="523"/>
      <c r="AM26" s="480">
        <v>59238</v>
      </c>
      <c r="AN26" s="481"/>
      <c r="AO26" s="481"/>
      <c r="AP26" s="481"/>
      <c r="AQ26" s="481"/>
      <c r="AR26" s="523"/>
      <c r="AS26" s="480">
        <v>3291</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177</v>
      </c>
      <c r="BO26" s="430"/>
      <c r="BP26" s="430"/>
      <c r="BQ26" s="430"/>
      <c r="BR26" s="430"/>
      <c r="BS26" s="430"/>
      <c r="BT26" s="430"/>
      <c r="BU26" s="431"/>
      <c r="BV26" s="429" t="s">
        <v>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4350</v>
      </c>
      <c r="R27" s="481"/>
      <c r="S27" s="481"/>
      <c r="T27" s="481"/>
      <c r="U27" s="481"/>
      <c r="V27" s="523"/>
      <c r="W27" s="582"/>
      <c r="X27" s="570"/>
      <c r="Y27" s="571"/>
      <c r="Z27" s="479" t="s">
        <v>179</v>
      </c>
      <c r="AA27" s="459"/>
      <c r="AB27" s="459"/>
      <c r="AC27" s="459"/>
      <c r="AD27" s="459"/>
      <c r="AE27" s="459"/>
      <c r="AF27" s="459"/>
      <c r="AG27" s="460"/>
      <c r="AH27" s="480">
        <v>4</v>
      </c>
      <c r="AI27" s="481"/>
      <c r="AJ27" s="481"/>
      <c r="AK27" s="481"/>
      <c r="AL27" s="523"/>
      <c r="AM27" s="480">
        <v>16140</v>
      </c>
      <c r="AN27" s="481"/>
      <c r="AO27" s="481"/>
      <c r="AP27" s="481"/>
      <c r="AQ27" s="481"/>
      <c r="AR27" s="523"/>
      <c r="AS27" s="480">
        <v>4035</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152032</v>
      </c>
      <c r="BO27" s="606"/>
      <c r="BP27" s="606"/>
      <c r="BQ27" s="606"/>
      <c r="BR27" s="606"/>
      <c r="BS27" s="606"/>
      <c r="BT27" s="606"/>
      <c r="BU27" s="607"/>
      <c r="BV27" s="605">
        <v>151974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181</v>
      </c>
      <c r="F28" s="459"/>
      <c r="G28" s="459"/>
      <c r="H28" s="459"/>
      <c r="I28" s="459"/>
      <c r="J28" s="459"/>
      <c r="K28" s="460"/>
      <c r="L28" s="480">
        <v>1</v>
      </c>
      <c r="M28" s="481"/>
      <c r="N28" s="481"/>
      <c r="O28" s="481"/>
      <c r="P28" s="523"/>
      <c r="Q28" s="480">
        <v>3850</v>
      </c>
      <c r="R28" s="481"/>
      <c r="S28" s="481"/>
      <c r="T28" s="481"/>
      <c r="U28" s="481"/>
      <c r="V28" s="523"/>
      <c r="W28" s="582"/>
      <c r="X28" s="570"/>
      <c r="Y28" s="571"/>
      <c r="Z28" s="479" t="s">
        <v>182</v>
      </c>
      <c r="AA28" s="459"/>
      <c r="AB28" s="459"/>
      <c r="AC28" s="459"/>
      <c r="AD28" s="459"/>
      <c r="AE28" s="459"/>
      <c r="AF28" s="459"/>
      <c r="AG28" s="460"/>
      <c r="AH28" s="480" t="s">
        <v>183</v>
      </c>
      <c r="AI28" s="481"/>
      <c r="AJ28" s="481"/>
      <c r="AK28" s="481"/>
      <c r="AL28" s="523"/>
      <c r="AM28" s="480" t="s">
        <v>177</v>
      </c>
      <c r="AN28" s="481"/>
      <c r="AO28" s="481"/>
      <c r="AP28" s="481"/>
      <c r="AQ28" s="481"/>
      <c r="AR28" s="523"/>
      <c r="AS28" s="480" t="s">
        <v>177</v>
      </c>
      <c r="AT28" s="481"/>
      <c r="AU28" s="481"/>
      <c r="AV28" s="481"/>
      <c r="AW28" s="481"/>
      <c r="AX28" s="482"/>
      <c r="AY28" s="608" t="s">
        <v>184</v>
      </c>
      <c r="AZ28" s="609"/>
      <c r="BA28" s="609"/>
      <c r="BB28" s="610"/>
      <c r="BC28" s="389" t="s">
        <v>47</v>
      </c>
      <c r="BD28" s="390"/>
      <c r="BE28" s="390"/>
      <c r="BF28" s="390"/>
      <c r="BG28" s="390"/>
      <c r="BH28" s="390"/>
      <c r="BI28" s="390"/>
      <c r="BJ28" s="390"/>
      <c r="BK28" s="390"/>
      <c r="BL28" s="390"/>
      <c r="BM28" s="391"/>
      <c r="BN28" s="392">
        <v>2523660</v>
      </c>
      <c r="BO28" s="393"/>
      <c r="BP28" s="393"/>
      <c r="BQ28" s="393"/>
      <c r="BR28" s="393"/>
      <c r="BS28" s="393"/>
      <c r="BT28" s="393"/>
      <c r="BU28" s="394"/>
      <c r="BV28" s="392">
        <v>2522459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185</v>
      </c>
      <c r="F29" s="459"/>
      <c r="G29" s="459"/>
      <c r="H29" s="459"/>
      <c r="I29" s="459"/>
      <c r="J29" s="459"/>
      <c r="K29" s="460"/>
      <c r="L29" s="480">
        <v>16</v>
      </c>
      <c r="M29" s="481"/>
      <c r="N29" s="481"/>
      <c r="O29" s="481"/>
      <c r="P29" s="523"/>
      <c r="Q29" s="480">
        <v>3600</v>
      </c>
      <c r="R29" s="481"/>
      <c r="S29" s="481"/>
      <c r="T29" s="481"/>
      <c r="U29" s="481"/>
      <c r="V29" s="523"/>
      <c r="W29" s="583"/>
      <c r="X29" s="584"/>
      <c r="Y29" s="585"/>
      <c r="Z29" s="479" t="s">
        <v>186</v>
      </c>
      <c r="AA29" s="459"/>
      <c r="AB29" s="459"/>
      <c r="AC29" s="459"/>
      <c r="AD29" s="459"/>
      <c r="AE29" s="459"/>
      <c r="AF29" s="459"/>
      <c r="AG29" s="460"/>
      <c r="AH29" s="480">
        <v>331</v>
      </c>
      <c r="AI29" s="481"/>
      <c r="AJ29" s="481"/>
      <c r="AK29" s="481"/>
      <c r="AL29" s="523"/>
      <c r="AM29" s="480">
        <v>984060</v>
      </c>
      <c r="AN29" s="481"/>
      <c r="AO29" s="481"/>
      <c r="AP29" s="481"/>
      <c r="AQ29" s="481"/>
      <c r="AR29" s="523"/>
      <c r="AS29" s="480">
        <v>2973</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602548</v>
      </c>
      <c r="BO29" s="430"/>
      <c r="BP29" s="430"/>
      <c r="BQ29" s="430"/>
      <c r="BR29" s="430"/>
      <c r="BS29" s="430"/>
      <c r="BT29" s="430"/>
      <c r="BU29" s="431"/>
      <c r="BV29" s="429">
        <v>691586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97.9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2548907</v>
      </c>
      <c r="BO30" s="606"/>
      <c r="BP30" s="606"/>
      <c r="BQ30" s="606"/>
      <c r="BR30" s="606"/>
      <c r="BS30" s="606"/>
      <c r="BT30" s="606"/>
      <c r="BU30" s="607"/>
      <c r="BV30" s="605">
        <v>2449140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IF('各会計、関係団体の財政状況及び健全化判断比率'!B33="","",'各会計、関係団体の財政状況及び健全化判断比率'!B33)</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山形県消防補償等組合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東根育英会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市営墓地特別会計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工業用水道事業会計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山形県自治会館管理組合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東根市体育協会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山形県市町村職員退職手当組合</v>
      </c>
      <c r="BZ36" s="619"/>
      <c r="CA36" s="619"/>
      <c r="CB36" s="619"/>
      <c r="CC36" s="619"/>
      <c r="CD36" s="619"/>
      <c r="CE36" s="619"/>
      <c r="CF36" s="619"/>
      <c r="CG36" s="619"/>
      <c r="CH36" s="619"/>
      <c r="CI36" s="619"/>
      <c r="CJ36" s="619"/>
      <c r="CK36" s="619"/>
      <c r="CL36" s="619"/>
      <c r="CM36" s="619"/>
      <c r="CN36" s="214"/>
      <c r="CO36" s="618">
        <f t="shared" si="3"/>
        <v>20</v>
      </c>
      <c r="CP36" s="618"/>
      <c r="CQ36" s="619" t="str">
        <f>IF('各会計、関係団体の財政状況及び健全化判断比率'!BS9="","",'各会計、関係団体の財政状況及び健全化判断比率'!BS9)</f>
        <v>東根市土地開発公社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東根市外二市一町共立衛生処理組合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北村山広域行政事務組合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河北町ほか２市広域斎場事務組合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山形県後期高齢者医療広域連合（普通会計分）</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山形県後期高齢者医療広域連合（事業会計分）</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北村山公立病院組合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oGwmcHstGYH6YOccV8wXs+wI7qoDF1zL6vIgi6V97TkLn2Mg71dLNPTbQQID5xHEeYzyHvUCyJheYvelt7qRZQ==" saltValue="IFG+P2agZhd0H5manMBT7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09" t="s">
        <v>558</v>
      </c>
      <c r="D34" s="1209"/>
      <c r="E34" s="1210"/>
      <c r="F34" s="32">
        <v>18.739999999999998</v>
      </c>
      <c r="G34" s="33">
        <v>19.739999999999998</v>
      </c>
      <c r="H34" s="33">
        <v>20.18</v>
      </c>
      <c r="I34" s="33">
        <v>20.399999999999999</v>
      </c>
      <c r="J34" s="34">
        <v>23.18</v>
      </c>
      <c r="K34" s="22"/>
      <c r="L34" s="22"/>
      <c r="M34" s="22"/>
      <c r="N34" s="22"/>
      <c r="O34" s="22"/>
      <c r="P34" s="22"/>
    </row>
    <row r="35" spans="1:16" ht="39" customHeight="1">
      <c r="A35" s="22"/>
      <c r="B35" s="35"/>
      <c r="C35" s="1203" t="s">
        <v>559</v>
      </c>
      <c r="D35" s="1204"/>
      <c r="E35" s="1205"/>
      <c r="F35" s="36">
        <v>5.42</v>
      </c>
      <c r="G35" s="37">
        <v>5</v>
      </c>
      <c r="H35" s="37">
        <v>4.82</v>
      </c>
      <c r="I35" s="37">
        <v>8.7200000000000006</v>
      </c>
      <c r="J35" s="38">
        <v>5.2</v>
      </c>
      <c r="K35" s="22"/>
      <c r="L35" s="22"/>
      <c r="M35" s="22"/>
      <c r="N35" s="22"/>
      <c r="O35" s="22"/>
      <c r="P35" s="22"/>
    </row>
    <row r="36" spans="1:16" ht="39" customHeight="1">
      <c r="A36" s="22"/>
      <c r="B36" s="35"/>
      <c r="C36" s="1203" t="s">
        <v>560</v>
      </c>
      <c r="D36" s="1204"/>
      <c r="E36" s="1205"/>
      <c r="F36" s="36">
        <v>4.51</v>
      </c>
      <c r="G36" s="37">
        <v>3.46</v>
      </c>
      <c r="H36" s="37">
        <v>3.75</v>
      </c>
      <c r="I36" s="37">
        <v>3.97</v>
      </c>
      <c r="J36" s="38">
        <v>5.07</v>
      </c>
      <c r="K36" s="22"/>
      <c r="L36" s="22"/>
      <c r="M36" s="22"/>
      <c r="N36" s="22"/>
      <c r="O36" s="22"/>
      <c r="P36" s="22"/>
    </row>
    <row r="37" spans="1:16" ht="39" customHeight="1">
      <c r="A37" s="22"/>
      <c r="B37" s="35"/>
      <c r="C37" s="1203" t="s">
        <v>561</v>
      </c>
      <c r="D37" s="1204"/>
      <c r="E37" s="1205"/>
      <c r="F37" s="36">
        <v>0.08</v>
      </c>
      <c r="G37" s="37">
        <v>0.18</v>
      </c>
      <c r="H37" s="37">
        <v>1.54</v>
      </c>
      <c r="I37" s="37">
        <v>0.51</v>
      </c>
      <c r="J37" s="38">
        <v>1.26</v>
      </c>
      <c r="K37" s="22"/>
      <c r="L37" s="22"/>
      <c r="M37" s="22"/>
      <c r="N37" s="22"/>
      <c r="O37" s="22"/>
      <c r="P37" s="22"/>
    </row>
    <row r="38" spans="1:16" ht="39" customHeight="1">
      <c r="A38" s="22"/>
      <c r="B38" s="35"/>
      <c r="C38" s="1203" t="s">
        <v>562</v>
      </c>
      <c r="D38" s="1204"/>
      <c r="E38" s="1205"/>
      <c r="F38" s="36">
        <v>0</v>
      </c>
      <c r="G38" s="37">
        <v>0</v>
      </c>
      <c r="H38" s="37">
        <v>0</v>
      </c>
      <c r="I38" s="37">
        <v>0</v>
      </c>
      <c r="J38" s="38">
        <v>1.18</v>
      </c>
      <c r="K38" s="22"/>
      <c r="L38" s="22"/>
      <c r="M38" s="22"/>
      <c r="N38" s="22"/>
      <c r="O38" s="22"/>
      <c r="P38" s="22"/>
    </row>
    <row r="39" spans="1:16" ht="39" customHeight="1">
      <c r="A39" s="22"/>
      <c r="B39" s="35"/>
      <c r="C39" s="1203" t="s">
        <v>563</v>
      </c>
      <c r="D39" s="1204"/>
      <c r="E39" s="1205"/>
      <c r="F39" s="36">
        <v>0.64</v>
      </c>
      <c r="G39" s="37">
        <v>1.31</v>
      </c>
      <c r="H39" s="37">
        <v>1.25</v>
      </c>
      <c r="I39" s="37">
        <v>1.38</v>
      </c>
      <c r="J39" s="38">
        <v>0.71</v>
      </c>
      <c r="K39" s="22"/>
      <c r="L39" s="22"/>
      <c r="M39" s="22"/>
      <c r="N39" s="22"/>
      <c r="O39" s="22"/>
      <c r="P39" s="22"/>
    </row>
    <row r="40" spans="1:16" ht="39" customHeight="1">
      <c r="A40" s="22"/>
      <c r="B40" s="35"/>
      <c r="C40" s="1203" t="s">
        <v>564</v>
      </c>
      <c r="D40" s="1204"/>
      <c r="E40" s="1205"/>
      <c r="F40" s="36">
        <v>0.02</v>
      </c>
      <c r="G40" s="37">
        <v>0.03</v>
      </c>
      <c r="H40" s="37">
        <v>0.03</v>
      </c>
      <c r="I40" s="37">
        <v>0.02</v>
      </c>
      <c r="J40" s="38">
        <v>0.13</v>
      </c>
      <c r="K40" s="22"/>
      <c r="L40" s="22"/>
      <c r="M40" s="22"/>
      <c r="N40" s="22"/>
      <c r="O40" s="22"/>
      <c r="P40" s="22"/>
    </row>
    <row r="41" spans="1:16" ht="39" customHeight="1">
      <c r="A41" s="22"/>
      <c r="B41" s="35"/>
      <c r="C41" s="1203" t="s">
        <v>565</v>
      </c>
      <c r="D41" s="1204"/>
      <c r="E41" s="1205"/>
      <c r="F41" s="36">
        <v>0.02</v>
      </c>
      <c r="G41" s="37">
        <v>0.01</v>
      </c>
      <c r="H41" s="37">
        <v>0.01</v>
      </c>
      <c r="I41" s="37">
        <v>0.02</v>
      </c>
      <c r="J41" s="38">
        <v>0.01</v>
      </c>
      <c r="K41" s="22"/>
      <c r="L41" s="22"/>
      <c r="M41" s="22"/>
      <c r="N41" s="22"/>
      <c r="O41" s="22"/>
      <c r="P41" s="22"/>
    </row>
    <row r="42" spans="1:16" ht="39" customHeight="1">
      <c r="A42" s="22"/>
      <c r="B42" s="39"/>
      <c r="C42" s="1203" t="s">
        <v>566</v>
      </c>
      <c r="D42" s="1204"/>
      <c r="E42" s="1205"/>
      <c r="F42" s="36" t="s">
        <v>508</v>
      </c>
      <c r="G42" s="37" t="s">
        <v>508</v>
      </c>
      <c r="H42" s="37" t="s">
        <v>508</v>
      </c>
      <c r="I42" s="37" t="s">
        <v>508</v>
      </c>
      <c r="J42" s="38" t="s">
        <v>508</v>
      </c>
      <c r="K42" s="22"/>
      <c r="L42" s="22"/>
      <c r="M42" s="22"/>
      <c r="N42" s="22"/>
      <c r="O42" s="22"/>
      <c r="P42" s="22"/>
    </row>
    <row r="43" spans="1:16" ht="39" customHeight="1" thickBot="1">
      <c r="A43" s="22"/>
      <c r="B43" s="40"/>
      <c r="C43" s="1206" t="s">
        <v>567</v>
      </c>
      <c r="D43" s="1207"/>
      <c r="E43" s="1208"/>
      <c r="F43" s="41" t="s">
        <v>508</v>
      </c>
      <c r="G43" s="42" t="s">
        <v>508</v>
      </c>
      <c r="H43" s="42" t="s">
        <v>508</v>
      </c>
      <c r="I43" s="42" t="s">
        <v>508</v>
      </c>
      <c r="J43" s="43" t="s">
        <v>508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8Hjhcl+n+Kp/CJ7s6iG/SsvJPFuduzD9fYZwjsHsornFOpwwnMl9ZNlGku3dRvAJEKBuTB1byuopukYzcRprQ==" saltValue="O1uhYyK5Mc1Apy3gwfQW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11" t="s">
        <v>10</v>
      </c>
      <c r="C45" s="1212"/>
      <c r="D45" s="58"/>
      <c r="E45" s="1217" t="s">
        <v>11</v>
      </c>
      <c r="F45" s="1217"/>
      <c r="G45" s="1217"/>
      <c r="H45" s="1217"/>
      <c r="I45" s="1217"/>
      <c r="J45" s="1218"/>
      <c r="K45" s="59">
        <v>1978</v>
      </c>
      <c r="L45" s="60">
        <v>1915</v>
      </c>
      <c r="M45" s="60">
        <v>1879</v>
      </c>
      <c r="N45" s="60">
        <v>1837</v>
      </c>
      <c r="O45" s="61">
        <v>1824</v>
      </c>
      <c r="P45" s="48"/>
      <c r="Q45" s="48"/>
      <c r="R45" s="48"/>
      <c r="S45" s="48"/>
      <c r="T45" s="48"/>
      <c r="U45" s="48"/>
    </row>
    <row r="46" spans="1:21" ht="30.75" customHeight="1">
      <c r="A46" s="48"/>
      <c r="B46" s="1213"/>
      <c r="C46" s="1214"/>
      <c r="D46" s="62"/>
      <c r="E46" s="1219" t="s">
        <v>12</v>
      </c>
      <c r="F46" s="1219"/>
      <c r="G46" s="1219"/>
      <c r="H46" s="1219"/>
      <c r="I46" s="1219"/>
      <c r="J46" s="1220"/>
      <c r="K46" s="63" t="s">
        <v>508</v>
      </c>
      <c r="L46" s="64" t="s">
        <v>508</v>
      </c>
      <c r="M46" s="64" t="s">
        <v>508</v>
      </c>
      <c r="N46" s="64" t="s">
        <v>508</v>
      </c>
      <c r="O46" s="65" t="s">
        <v>508</v>
      </c>
      <c r="P46" s="48"/>
      <c r="Q46" s="48"/>
      <c r="R46" s="48"/>
      <c r="S46" s="48"/>
      <c r="T46" s="48"/>
      <c r="U46" s="48"/>
    </row>
    <row r="47" spans="1:21" ht="30.75" customHeight="1">
      <c r="A47" s="48"/>
      <c r="B47" s="1213"/>
      <c r="C47" s="1214"/>
      <c r="D47" s="62"/>
      <c r="E47" s="1219" t="s">
        <v>13</v>
      </c>
      <c r="F47" s="1219"/>
      <c r="G47" s="1219"/>
      <c r="H47" s="1219"/>
      <c r="I47" s="1219"/>
      <c r="J47" s="1220"/>
      <c r="K47" s="63" t="s">
        <v>508</v>
      </c>
      <c r="L47" s="64" t="s">
        <v>508</v>
      </c>
      <c r="M47" s="64" t="s">
        <v>508</v>
      </c>
      <c r="N47" s="64" t="s">
        <v>508</v>
      </c>
      <c r="O47" s="65" t="s">
        <v>508</v>
      </c>
      <c r="P47" s="48"/>
      <c r="Q47" s="48"/>
      <c r="R47" s="48"/>
      <c r="S47" s="48"/>
      <c r="T47" s="48"/>
      <c r="U47" s="48"/>
    </row>
    <row r="48" spans="1:21" ht="30.75" customHeight="1">
      <c r="A48" s="48"/>
      <c r="B48" s="1213"/>
      <c r="C48" s="1214"/>
      <c r="D48" s="62"/>
      <c r="E48" s="1219" t="s">
        <v>14</v>
      </c>
      <c r="F48" s="1219"/>
      <c r="G48" s="1219"/>
      <c r="H48" s="1219"/>
      <c r="I48" s="1219"/>
      <c r="J48" s="1220"/>
      <c r="K48" s="63">
        <v>624</v>
      </c>
      <c r="L48" s="64">
        <v>582</v>
      </c>
      <c r="M48" s="64">
        <v>542</v>
      </c>
      <c r="N48" s="64">
        <v>541</v>
      </c>
      <c r="O48" s="65">
        <v>506</v>
      </c>
      <c r="P48" s="48"/>
      <c r="Q48" s="48"/>
      <c r="R48" s="48"/>
      <c r="S48" s="48"/>
      <c r="T48" s="48"/>
      <c r="U48" s="48"/>
    </row>
    <row r="49" spans="1:21" ht="30.75" customHeight="1">
      <c r="A49" s="48"/>
      <c r="B49" s="1213"/>
      <c r="C49" s="1214"/>
      <c r="D49" s="62"/>
      <c r="E49" s="1219" t="s">
        <v>15</v>
      </c>
      <c r="F49" s="1219"/>
      <c r="G49" s="1219"/>
      <c r="H49" s="1219"/>
      <c r="I49" s="1219"/>
      <c r="J49" s="1220"/>
      <c r="K49" s="63">
        <v>260</v>
      </c>
      <c r="L49" s="64">
        <v>270</v>
      </c>
      <c r="M49" s="64">
        <v>291</v>
      </c>
      <c r="N49" s="64">
        <v>296</v>
      </c>
      <c r="O49" s="65">
        <v>281</v>
      </c>
      <c r="P49" s="48"/>
      <c r="Q49" s="48"/>
      <c r="R49" s="48"/>
      <c r="S49" s="48"/>
      <c r="T49" s="48"/>
      <c r="U49" s="48"/>
    </row>
    <row r="50" spans="1:21" ht="30.75" customHeight="1">
      <c r="A50" s="48"/>
      <c r="B50" s="1213"/>
      <c r="C50" s="1214"/>
      <c r="D50" s="62"/>
      <c r="E50" s="1219" t="s">
        <v>16</v>
      </c>
      <c r="F50" s="1219"/>
      <c r="G50" s="1219"/>
      <c r="H50" s="1219"/>
      <c r="I50" s="1219"/>
      <c r="J50" s="1220"/>
      <c r="K50" s="63">
        <v>293</v>
      </c>
      <c r="L50" s="64">
        <v>273</v>
      </c>
      <c r="M50" s="64">
        <v>165</v>
      </c>
      <c r="N50" s="64">
        <v>159</v>
      </c>
      <c r="O50" s="65">
        <v>150</v>
      </c>
      <c r="P50" s="48"/>
      <c r="Q50" s="48"/>
      <c r="R50" s="48"/>
      <c r="S50" s="48"/>
      <c r="T50" s="48"/>
      <c r="U50" s="48"/>
    </row>
    <row r="51" spans="1:21" ht="30.75" customHeight="1">
      <c r="A51" s="48"/>
      <c r="B51" s="1215"/>
      <c r="C51" s="1216"/>
      <c r="D51" s="66"/>
      <c r="E51" s="1219" t="s">
        <v>17</v>
      </c>
      <c r="F51" s="1219"/>
      <c r="G51" s="1219"/>
      <c r="H51" s="1219"/>
      <c r="I51" s="1219"/>
      <c r="J51" s="1220"/>
      <c r="K51" s="63" t="s">
        <v>508</v>
      </c>
      <c r="L51" s="64" t="s">
        <v>508</v>
      </c>
      <c r="M51" s="64" t="s">
        <v>508</v>
      </c>
      <c r="N51" s="64" t="s">
        <v>508</v>
      </c>
      <c r="O51" s="65" t="s">
        <v>508</v>
      </c>
      <c r="P51" s="48"/>
      <c r="Q51" s="48"/>
      <c r="R51" s="48"/>
      <c r="S51" s="48"/>
      <c r="T51" s="48"/>
      <c r="U51" s="48"/>
    </row>
    <row r="52" spans="1:21" ht="30.75" customHeight="1">
      <c r="A52" s="48"/>
      <c r="B52" s="1221" t="s">
        <v>18</v>
      </c>
      <c r="C52" s="1222"/>
      <c r="D52" s="66"/>
      <c r="E52" s="1219" t="s">
        <v>19</v>
      </c>
      <c r="F52" s="1219"/>
      <c r="G52" s="1219"/>
      <c r="H52" s="1219"/>
      <c r="I52" s="1219"/>
      <c r="J52" s="1220"/>
      <c r="K52" s="63">
        <v>2219</v>
      </c>
      <c r="L52" s="64">
        <v>2261</v>
      </c>
      <c r="M52" s="64">
        <v>2236</v>
      </c>
      <c r="N52" s="64">
        <v>2181</v>
      </c>
      <c r="O52" s="65">
        <v>2123</v>
      </c>
      <c r="P52" s="48"/>
      <c r="Q52" s="48"/>
      <c r="R52" s="48"/>
      <c r="S52" s="48"/>
      <c r="T52" s="48"/>
      <c r="U52" s="48"/>
    </row>
    <row r="53" spans="1:21" ht="30.75" customHeight="1" thickBot="1">
      <c r="A53" s="48"/>
      <c r="B53" s="1223" t="s">
        <v>20</v>
      </c>
      <c r="C53" s="1224"/>
      <c r="D53" s="67"/>
      <c r="E53" s="1225" t="s">
        <v>21</v>
      </c>
      <c r="F53" s="1225"/>
      <c r="G53" s="1225"/>
      <c r="H53" s="1225"/>
      <c r="I53" s="1225"/>
      <c r="J53" s="1226"/>
      <c r="K53" s="68">
        <v>936</v>
      </c>
      <c r="L53" s="69">
        <v>779</v>
      </c>
      <c r="M53" s="69">
        <v>641</v>
      </c>
      <c r="N53" s="69">
        <v>652</v>
      </c>
      <c r="O53" s="70">
        <v>638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7" t="s">
        <v>24</v>
      </c>
      <c r="C57" s="1228"/>
      <c r="D57" s="1231" t="s">
        <v>25</v>
      </c>
      <c r="E57" s="1232"/>
      <c r="F57" s="1232"/>
      <c r="G57" s="1232"/>
      <c r="H57" s="1232"/>
      <c r="I57" s="1232"/>
      <c r="J57" s="1233"/>
      <c r="K57" s="83" t="s">
        <v>594</v>
      </c>
      <c r="L57" s="84" t="s">
        <v>594</v>
      </c>
      <c r="M57" s="84" t="s">
        <v>594</v>
      </c>
      <c r="N57" s="84" t="s">
        <v>594</v>
      </c>
      <c r="O57" s="85" t="s">
        <v>594</v>
      </c>
    </row>
    <row r="58" spans="1:21" ht="31.5" customHeight="1" thickBot="1">
      <c r="B58" s="1229"/>
      <c r="C58" s="1230"/>
      <c r="D58" s="1234" t="s">
        <v>26</v>
      </c>
      <c r="E58" s="1235"/>
      <c r="F58" s="1235"/>
      <c r="G58" s="1235"/>
      <c r="H58" s="1235"/>
      <c r="I58" s="1235"/>
      <c r="J58" s="1236"/>
      <c r="K58" s="86" t="s">
        <v>594</v>
      </c>
      <c r="L58" s="87" t="s">
        <v>594</v>
      </c>
      <c r="M58" s="87" t="s">
        <v>594</v>
      </c>
      <c r="N58" s="87" t="s">
        <v>594</v>
      </c>
      <c r="O58" s="88" t="s">
        <v>594</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0RFpoqYt69m1stMV2oXIdxtbXLYDiYQoEuy6K188GYbUAJrIe/tkLu4x10d4hEHFefXEDgWSAaIG3Ts3mlHcw==" saltValue="IJq1CpBy3RXsd0Gnrtuz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550</v>
      </c>
      <c r="J40" s="100" t="s">
        <v>551</v>
      </c>
      <c r="K40" s="100" t="s">
        <v>552</v>
      </c>
      <c r="L40" s="100" t="s">
        <v>553</v>
      </c>
      <c r="M40" s="101" t="s">
        <v>554</v>
      </c>
    </row>
    <row r="41" spans="2:13" ht="27.75" customHeight="1">
      <c r="B41" s="1237" t="s">
        <v>29</v>
      </c>
      <c r="C41" s="1238"/>
      <c r="D41" s="102"/>
      <c r="E41" s="1243" t="s">
        <v>30</v>
      </c>
      <c r="F41" s="1243"/>
      <c r="G41" s="1243"/>
      <c r="H41" s="1244"/>
      <c r="I41" s="103">
        <v>18568</v>
      </c>
      <c r="J41" s="104">
        <v>19173</v>
      </c>
      <c r="K41" s="104">
        <v>19023</v>
      </c>
      <c r="L41" s="104">
        <v>18438</v>
      </c>
      <c r="M41" s="105">
        <v>18971</v>
      </c>
    </row>
    <row r="42" spans="2:13" ht="27.75" customHeight="1">
      <c r="B42" s="1239"/>
      <c r="C42" s="1240"/>
      <c r="D42" s="106"/>
      <c r="E42" s="1245" t="s">
        <v>31</v>
      </c>
      <c r="F42" s="1245"/>
      <c r="G42" s="1245"/>
      <c r="H42" s="1246"/>
      <c r="I42" s="107">
        <v>1067</v>
      </c>
      <c r="J42" s="108">
        <v>918</v>
      </c>
      <c r="K42" s="108">
        <v>768</v>
      </c>
      <c r="L42" s="108">
        <v>619</v>
      </c>
      <c r="M42" s="109">
        <v>477</v>
      </c>
    </row>
    <row r="43" spans="2:13" ht="27.75" customHeight="1">
      <c r="B43" s="1239"/>
      <c r="C43" s="1240"/>
      <c r="D43" s="106"/>
      <c r="E43" s="1245" t="s">
        <v>32</v>
      </c>
      <c r="F43" s="1245"/>
      <c r="G43" s="1245"/>
      <c r="H43" s="1246"/>
      <c r="I43" s="107">
        <v>6972</v>
      </c>
      <c r="J43" s="108">
        <v>6587</v>
      </c>
      <c r="K43" s="108">
        <v>6099</v>
      </c>
      <c r="L43" s="108">
        <v>5794</v>
      </c>
      <c r="M43" s="109">
        <v>5522</v>
      </c>
    </row>
    <row r="44" spans="2:13" ht="27.75" customHeight="1">
      <c r="B44" s="1239"/>
      <c r="C44" s="1240"/>
      <c r="D44" s="106"/>
      <c r="E44" s="1245" t="s">
        <v>33</v>
      </c>
      <c r="F44" s="1245"/>
      <c r="G44" s="1245"/>
      <c r="H44" s="1246"/>
      <c r="I44" s="107">
        <v>1815</v>
      </c>
      <c r="J44" s="108">
        <v>1588</v>
      </c>
      <c r="K44" s="108">
        <v>1355</v>
      </c>
      <c r="L44" s="108">
        <v>1412</v>
      </c>
      <c r="M44" s="109">
        <v>1550</v>
      </c>
    </row>
    <row r="45" spans="2:13" ht="27.75" customHeight="1">
      <c r="B45" s="1239"/>
      <c r="C45" s="1240"/>
      <c r="D45" s="106"/>
      <c r="E45" s="1245" t="s">
        <v>34</v>
      </c>
      <c r="F45" s="1245"/>
      <c r="G45" s="1245"/>
      <c r="H45" s="1246"/>
      <c r="I45" s="107">
        <v>2547</v>
      </c>
      <c r="J45" s="108">
        <v>2324</v>
      </c>
      <c r="K45" s="108">
        <v>2295</v>
      </c>
      <c r="L45" s="108">
        <v>2192</v>
      </c>
      <c r="M45" s="109">
        <v>2166</v>
      </c>
    </row>
    <row r="46" spans="2:13" ht="27.75" customHeight="1">
      <c r="B46" s="1239"/>
      <c r="C46" s="1240"/>
      <c r="D46" s="110"/>
      <c r="E46" s="1245" t="s">
        <v>35</v>
      </c>
      <c r="F46" s="1245"/>
      <c r="G46" s="1245"/>
      <c r="H46" s="1246"/>
      <c r="I46" s="107" t="s">
        <v>508</v>
      </c>
      <c r="J46" s="108" t="s">
        <v>508</v>
      </c>
      <c r="K46" s="108" t="s">
        <v>508</v>
      </c>
      <c r="L46" s="108" t="s">
        <v>508</v>
      </c>
      <c r="M46" s="109" t="s">
        <v>508</v>
      </c>
    </row>
    <row r="47" spans="2:13" ht="27.75" customHeight="1">
      <c r="B47" s="1239"/>
      <c r="C47" s="1240"/>
      <c r="D47" s="111"/>
      <c r="E47" s="1247" t="s">
        <v>36</v>
      </c>
      <c r="F47" s="1248"/>
      <c r="G47" s="1248"/>
      <c r="H47" s="1249"/>
      <c r="I47" s="107" t="s">
        <v>508</v>
      </c>
      <c r="J47" s="108" t="s">
        <v>508</v>
      </c>
      <c r="K47" s="108" t="s">
        <v>508</v>
      </c>
      <c r="L47" s="108" t="s">
        <v>508</v>
      </c>
      <c r="M47" s="109" t="s">
        <v>508</v>
      </c>
    </row>
    <row r="48" spans="2:13" ht="27.75" customHeight="1">
      <c r="B48" s="1239"/>
      <c r="C48" s="1240"/>
      <c r="D48" s="106"/>
      <c r="E48" s="1245" t="s">
        <v>37</v>
      </c>
      <c r="F48" s="1245"/>
      <c r="G48" s="1245"/>
      <c r="H48" s="1246"/>
      <c r="I48" s="107" t="s">
        <v>508</v>
      </c>
      <c r="J48" s="108" t="s">
        <v>508</v>
      </c>
      <c r="K48" s="108" t="s">
        <v>508</v>
      </c>
      <c r="L48" s="108" t="s">
        <v>508</v>
      </c>
      <c r="M48" s="109" t="s">
        <v>508</v>
      </c>
    </row>
    <row r="49" spans="2:13" ht="27.75" customHeight="1">
      <c r="B49" s="1241"/>
      <c r="C49" s="1242"/>
      <c r="D49" s="106"/>
      <c r="E49" s="1245" t="s">
        <v>38</v>
      </c>
      <c r="F49" s="1245"/>
      <c r="G49" s="1245"/>
      <c r="H49" s="1246"/>
      <c r="I49" s="107" t="s">
        <v>508</v>
      </c>
      <c r="J49" s="108" t="s">
        <v>508</v>
      </c>
      <c r="K49" s="108" t="s">
        <v>508</v>
      </c>
      <c r="L49" s="108" t="s">
        <v>508</v>
      </c>
      <c r="M49" s="109" t="s">
        <v>508</v>
      </c>
    </row>
    <row r="50" spans="2:13" ht="27.75" customHeight="1">
      <c r="B50" s="1250" t="s">
        <v>39</v>
      </c>
      <c r="C50" s="1251"/>
      <c r="D50" s="112"/>
      <c r="E50" s="1245" t="s">
        <v>40</v>
      </c>
      <c r="F50" s="1245"/>
      <c r="G50" s="1245"/>
      <c r="H50" s="1246"/>
      <c r="I50" s="107">
        <v>7168</v>
      </c>
      <c r="J50" s="108">
        <v>6989</v>
      </c>
      <c r="K50" s="108">
        <v>7090</v>
      </c>
      <c r="L50" s="108">
        <v>6303</v>
      </c>
      <c r="M50" s="109">
        <v>6365</v>
      </c>
    </row>
    <row r="51" spans="2:13" ht="27.75" customHeight="1">
      <c r="B51" s="1239"/>
      <c r="C51" s="1240"/>
      <c r="D51" s="106"/>
      <c r="E51" s="1245" t="s">
        <v>41</v>
      </c>
      <c r="F51" s="1245"/>
      <c r="G51" s="1245"/>
      <c r="H51" s="1246"/>
      <c r="I51" s="107">
        <v>3027</v>
      </c>
      <c r="J51" s="108">
        <v>3107</v>
      </c>
      <c r="K51" s="108">
        <v>3104</v>
      </c>
      <c r="L51" s="108">
        <v>3279</v>
      </c>
      <c r="M51" s="109">
        <v>3551</v>
      </c>
    </row>
    <row r="52" spans="2:13" ht="27.75" customHeight="1">
      <c r="B52" s="1241"/>
      <c r="C52" s="1242"/>
      <c r="D52" s="106"/>
      <c r="E52" s="1245" t="s">
        <v>42</v>
      </c>
      <c r="F52" s="1245"/>
      <c r="G52" s="1245"/>
      <c r="H52" s="1246"/>
      <c r="I52" s="107">
        <v>18768</v>
      </c>
      <c r="J52" s="108">
        <v>18792</v>
      </c>
      <c r="K52" s="108">
        <v>18218</v>
      </c>
      <c r="L52" s="108">
        <v>18124</v>
      </c>
      <c r="M52" s="109">
        <v>18116</v>
      </c>
    </row>
    <row r="53" spans="2:13" ht="27.75" customHeight="1" thickBot="1">
      <c r="B53" s="1252" t="s">
        <v>43</v>
      </c>
      <c r="C53" s="1253"/>
      <c r="D53" s="113"/>
      <c r="E53" s="1254" t="s">
        <v>44</v>
      </c>
      <c r="F53" s="1254"/>
      <c r="G53" s="1254"/>
      <c r="H53" s="1255"/>
      <c r="I53" s="114">
        <v>2006</v>
      </c>
      <c r="J53" s="115">
        <v>1701</v>
      </c>
      <c r="K53" s="115">
        <v>1128</v>
      </c>
      <c r="L53" s="115">
        <v>749</v>
      </c>
      <c r="M53" s="116">
        <v>654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pTDTyJYfnSWlZ+NZic9feB+D2pM5rUWxz1HFzXohAjbJKUJkCNGNeXu0CohKqeNjHfz6IDYXBeqy4Sr05Y9Mg==" saltValue="fHKfSUZAwZ/CzPIgNPYa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552</v>
      </c>
      <c r="G54" s="125" t="s">
        <v>553</v>
      </c>
      <c r="H54" s="126" t="s">
        <v>554</v>
      </c>
    </row>
    <row r="55" spans="2:8" ht="52.5" customHeight="1">
      <c r="B55" s="127"/>
      <c r="C55" s="1264" t="s">
        <v>47</v>
      </c>
      <c r="D55" s="1264"/>
      <c r="E55" s="1265"/>
      <c r="F55" s="128">
        <v>2521</v>
      </c>
      <c r="G55" s="128">
        <v>2522</v>
      </c>
      <c r="H55" s="129">
        <v>2524</v>
      </c>
    </row>
    <row r="56" spans="2:8" ht="52.5" customHeight="1">
      <c r="B56" s="130"/>
      <c r="C56" s="1266" t="s">
        <v>48</v>
      </c>
      <c r="D56" s="1266"/>
      <c r="E56" s="1267"/>
      <c r="F56" s="131">
        <v>781</v>
      </c>
      <c r="G56" s="131">
        <v>692</v>
      </c>
      <c r="H56" s="132">
        <v>603</v>
      </c>
    </row>
    <row r="57" spans="2:8" ht="53.25" customHeight="1">
      <c r="B57" s="130"/>
      <c r="C57" s="1268" t="s">
        <v>49</v>
      </c>
      <c r="D57" s="1268"/>
      <c r="E57" s="1269"/>
      <c r="F57" s="133">
        <v>3330</v>
      </c>
      <c r="G57" s="133">
        <v>2449</v>
      </c>
      <c r="H57" s="134">
        <v>2549</v>
      </c>
    </row>
    <row r="58" spans="2:8" ht="45.75" customHeight="1">
      <c r="B58" s="135"/>
      <c r="C58" s="1256" t="s">
        <v>574</v>
      </c>
      <c r="D58" s="1257"/>
      <c r="E58" s="1258"/>
      <c r="F58" s="136">
        <v>1822</v>
      </c>
      <c r="G58" s="136">
        <v>1301</v>
      </c>
      <c r="H58" s="137">
        <v>1388</v>
      </c>
    </row>
    <row r="59" spans="2:8" ht="45.75" customHeight="1">
      <c r="B59" s="135"/>
      <c r="C59" s="1256" t="s">
        <v>575</v>
      </c>
      <c r="D59" s="1257"/>
      <c r="E59" s="1258"/>
      <c r="F59" s="136">
        <v>1219</v>
      </c>
      <c r="G59" s="136">
        <v>1004</v>
      </c>
      <c r="H59" s="137">
        <v>1004</v>
      </c>
    </row>
    <row r="60" spans="2:8" ht="45.75" customHeight="1">
      <c r="B60" s="135"/>
      <c r="C60" s="1256" t="s">
        <v>576</v>
      </c>
      <c r="D60" s="1257"/>
      <c r="E60" s="1258"/>
      <c r="F60" s="136">
        <v>218</v>
      </c>
      <c r="G60" s="136">
        <v>74</v>
      </c>
      <c r="H60" s="137">
        <v>74</v>
      </c>
    </row>
    <row r="61" spans="2:8" ht="45.75" customHeight="1">
      <c r="B61" s="135"/>
      <c r="C61" s="1256" t="s">
        <v>577</v>
      </c>
      <c r="D61" s="1257"/>
      <c r="E61" s="1258"/>
      <c r="F61" s="136">
        <v>32</v>
      </c>
      <c r="G61" s="136">
        <v>32</v>
      </c>
      <c r="H61" s="137">
        <v>41</v>
      </c>
    </row>
    <row r="62" spans="2:8" ht="45.75" customHeight="1" thickBot="1">
      <c r="B62" s="138"/>
      <c r="C62" s="1259" t="s">
        <v>578</v>
      </c>
      <c r="D62" s="1260"/>
      <c r="E62" s="1261"/>
      <c r="F62" s="139">
        <v>28</v>
      </c>
      <c r="G62" s="139">
        <v>28</v>
      </c>
      <c r="H62" s="140">
        <v>29</v>
      </c>
    </row>
    <row r="63" spans="2:8" ht="52.5" customHeight="1" thickBot="1">
      <c r="B63" s="141"/>
      <c r="C63" s="1262" t="s">
        <v>50</v>
      </c>
      <c r="D63" s="1262"/>
      <c r="E63" s="1263"/>
      <c r="F63" s="142">
        <v>6632</v>
      </c>
      <c r="G63" s="142">
        <v>5663</v>
      </c>
      <c r="H63" s="143">
        <v>5675</v>
      </c>
    </row>
    <row r="64" spans="2:8" ht="15" customHeight="1"/>
  </sheetData>
  <sheetProtection algorithmName="SHA-512" hashValue="XvfaxIp/AcleSF6LnIjbjBfaa7/gVnE9JMw430MhzeWRB1NEYuXck/Z7TcB6QFAOOyUruL8t2ud5S/mxI4mFvQ==" saltValue="FmlZWkff17GVuQa4V4BU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547</v>
      </c>
      <c r="G2" s="157"/>
      <c r="H2" s="158"/>
    </row>
    <row r="3" spans="1:8">
      <c r="A3" s="154" t="s">
        <v>540</v>
      </c>
      <c r="B3" s="159"/>
      <c r="C3" s="160"/>
      <c r="D3" s="161">
        <v>92436</v>
      </c>
      <c r="E3" s="162"/>
      <c r="F3" s="163">
        <v>87974</v>
      </c>
      <c r="G3" s="164"/>
      <c r="H3" s="165"/>
    </row>
    <row r="4" spans="1:8">
      <c r="A4" s="166"/>
      <c r="B4" s="167"/>
      <c r="C4" s="168"/>
      <c r="D4" s="169">
        <v>45064</v>
      </c>
      <c r="E4" s="170"/>
      <c r="F4" s="171">
        <v>48183</v>
      </c>
      <c r="G4" s="172"/>
      <c r="H4" s="173"/>
    </row>
    <row r="5" spans="1:8">
      <c r="A5" s="154" t="s">
        <v>542</v>
      </c>
      <c r="B5" s="159"/>
      <c r="C5" s="160"/>
      <c r="D5" s="161">
        <v>103925</v>
      </c>
      <c r="E5" s="162"/>
      <c r="F5" s="163">
        <v>78864</v>
      </c>
      <c r="G5" s="164"/>
      <c r="H5" s="165"/>
    </row>
    <row r="6" spans="1:8">
      <c r="A6" s="166"/>
      <c r="B6" s="167"/>
      <c r="C6" s="168"/>
      <c r="D6" s="169">
        <v>53739</v>
      </c>
      <c r="E6" s="170"/>
      <c r="F6" s="171">
        <v>46136</v>
      </c>
      <c r="G6" s="172"/>
      <c r="H6" s="173"/>
    </row>
    <row r="7" spans="1:8">
      <c r="A7" s="154" t="s">
        <v>543</v>
      </c>
      <c r="B7" s="159"/>
      <c r="C7" s="160"/>
      <c r="D7" s="161">
        <v>60343</v>
      </c>
      <c r="E7" s="162"/>
      <c r="F7" s="163">
        <v>85042</v>
      </c>
      <c r="G7" s="164"/>
      <c r="H7" s="165"/>
    </row>
    <row r="8" spans="1:8">
      <c r="A8" s="166"/>
      <c r="B8" s="167"/>
      <c r="C8" s="168"/>
      <c r="D8" s="169">
        <v>32014</v>
      </c>
      <c r="E8" s="170"/>
      <c r="F8" s="171">
        <v>50806</v>
      </c>
      <c r="G8" s="172"/>
      <c r="H8" s="173"/>
    </row>
    <row r="9" spans="1:8">
      <c r="A9" s="154" t="s">
        <v>544</v>
      </c>
      <c r="B9" s="159"/>
      <c r="C9" s="160"/>
      <c r="D9" s="161">
        <v>50636</v>
      </c>
      <c r="E9" s="162"/>
      <c r="F9" s="163">
        <v>83774</v>
      </c>
      <c r="G9" s="164"/>
      <c r="H9" s="165"/>
    </row>
    <row r="10" spans="1:8">
      <c r="A10" s="166"/>
      <c r="B10" s="167"/>
      <c r="C10" s="168"/>
      <c r="D10" s="169">
        <v>34127</v>
      </c>
      <c r="E10" s="170"/>
      <c r="F10" s="171">
        <v>52179</v>
      </c>
      <c r="G10" s="172"/>
      <c r="H10" s="173"/>
    </row>
    <row r="11" spans="1:8">
      <c r="A11" s="154" t="s">
        <v>545</v>
      </c>
      <c r="B11" s="159"/>
      <c r="C11" s="160"/>
      <c r="D11" s="161">
        <v>68849</v>
      </c>
      <c r="E11" s="162"/>
      <c r="F11" s="163">
        <v>132981</v>
      </c>
      <c r="G11" s="164"/>
      <c r="H11" s="165"/>
    </row>
    <row r="12" spans="1:8">
      <c r="A12" s="166"/>
      <c r="B12" s="167"/>
      <c r="C12" s="174"/>
      <c r="D12" s="169">
        <v>38064</v>
      </c>
      <c r="E12" s="170"/>
      <c r="F12" s="171">
        <v>56973</v>
      </c>
      <c r="G12" s="172"/>
      <c r="H12" s="173"/>
    </row>
    <row r="13" spans="1:8">
      <c r="A13" s="154"/>
      <c r="B13" s="159"/>
      <c r="C13" s="175"/>
      <c r="D13" s="176">
        <v>75238</v>
      </c>
      <c r="E13" s="177"/>
      <c r="F13" s="178">
        <v>93727</v>
      </c>
      <c r="G13" s="179"/>
      <c r="H13" s="165"/>
    </row>
    <row r="14" spans="1:8">
      <c r="A14" s="166"/>
      <c r="B14" s="167"/>
      <c r="C14" s="168"/>
      <c r="D14" s="169">
        <v>40602</v>
      </c>
      <c r="E14" s="170"/>
      <c r="F14" s="171">
        <v>50855</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5.44</v>
      </c>
      <c r="C19" s="180">
        <f>ROUND(VALUE(SUBSTITUTE(実質収支比率等に係る経年分析!G$48,"▲","-")),2)</f>
        <v>5.0199999999999996</v>
      </c>
      <c r="D19" s="180">
        <f>ROUND(VALUE(SUBSTITUTE(実質収支比率等に係る経年分析!H$48,"▲","-")),2)</f>
        <v>4.84</v>
      </c>
      <c r="E19" s="180">
        <f>ROUND(VALUE(SUBSTITUTE(実質収支比率等に係る経年分析!I$48,"▲","-")),2)</f>
        <v>8.75</v>
      </c>
      <c r="F19" s="180">
        <f>ROUND(VALUE(SUBSTITUTE(実質収支比率等に係る経年分析!J$48,"▲","-")),2)</f>
        <v>5.23</v>
      </c>
    </row>
    <row r="20" spans="1:11">
      <c r="A20" s="180" t="s">
        <v>54</v>
      </c>
      <c r="B20" s="180">
        <f>ROUND(VALUE(SUBSTITUTE(実質収支比率等に係る経年分析!F$47,"▲","-")),2)</f>
        <v>19.86</v>
      </c>
      <c r="C20" s="180">
        <f>ROUND(VALUE(SUBSTITUTE(実質収支比率等に係る経年分析!G$47,"▲","-")),2)</f>
        <v>22.43</v>
      </c>
      <c r="D20" s="180">
        <f>ROUND(VALUE(SUBSTITUTE(実質収支比率等に係る経年分析!H$47,"▲","-")),2)</f>
        <v>21.94</v>
      </c>
      <c r="E20" s="180">
        <f>ROUND(VALUE(SUBSTITUTE(実質収支比率等に係る経年分析!I$47,"▲","-")),2)</f>
        <v>21.99</v>
      </c>
      <c r="F20" s="180">
        <f>ROUND(VALUE(SUBSTITUTE(実質収支比率等に係る経年分析!J$47,"▲","-")),2)</f>
        <v>22.17</v>
      </c>
    </row>
    <row r="21" spans="1:11">
      <c r="A21" s="180" t="s">
        <v>55</v>
      </c>
      <c r="B21" s="180">
        <f>IF(ISNUMBER(VALUE(SUBSTITUTE(実質収支比率等に係る経年分析!F$49,"▲","-"))),ROUND(VALUE(SUBSTITUTE(実質収支比率等に係る経年分析!F$49,"▲","-")),2),NA())</f>
        <v>-0.93</v>
      </c>
      <c r="C21" s="180">
        <f>IF(ISNUMBER(VALUE(SUBSTITUTE(実質収支比率等に係る経年分析!G$49,"▲","-"))),ROUND(VALUE(SUBSTITUTE(実質収支比率等に係る経年分析!G$49,"▲","-")),2),NA())</f>
        <v>2.54</v>
      </c>
      <c r="D21" s="180">
        <f>IF(ISNUMBER(VALUE(SUBSTITUTE(実質収支比率等に係る経年分析!H$49,"▲","-"))),ROUND(VALUE(SUBSTITUTE(実質収支比率等に係る経年分析!H$49,"▲","-")),2),NA())</f>
        <v>-0.05</v>
      </c>
      <c r="E21" s="180">
        <f>IF(ISNUMBER(VALUE(SUBSTITUTE(実質収支比率等に係る経年分析!I$49,"▲","-"))),ROUND(VALUE(SUBSTITUTE(実質収支比率等に係る経年分析!I$49,"▲","-")),2),NA())</f>
        <v>4.78</v>
      </c>
      <c r="F21" s="180">
        <f>IF(ISNUMBER(VALUE(SUBSTITUTE(実質収支比率等に係る経年分析!J$49,"▲","-"))),ROUND(VALUE(SUBSTITUTE(実質収支比率等に係る経年分析!J$49,"▲","-")),2),NA())</f>
        <v>-2.7</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市営墓地特別会計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0.71</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1.18</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5.07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8.7200000000000006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18.739999999999998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19.739999999999998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20.399999999999999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23.18</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2219</v>
      </c>
      <c r="E42" s="182"/>
      <c r="F42" s="182"/>
      <c r="G42" s="182">
        <f>'実質公債費比率（分子）の構造'!L$52</f>
        <v>2261</v>
      </c>
      <c r="H42" s="182"/>
      <c r="I42" s="182"/>
      <c r="J42" s="182">
        <f>'実質公債費比率（分子）の構造'!M$52</f>
        <v>2236</v>
      </c>
      <c r="K42" s="182"/>
      <c r="L42" s="182"/>
      <c r="M42" s="182">
        <f>'実質公債費比率（分子）の構造'!N$52</f>
        <v>2181</v>
      </c>
      <c r="N42" s="182"/>
      <c r="O42" s="182"/>
      <c r="P42" s="182">
        <f>'実質公債費比率（分子）の構造'!O$52</f>
        <v>2123</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293</v>
      </c>
      <c r="C44" s="182"/>
      <c r="D44" s="182"/>
      <c r="E44" s="182">
        <f>'実質公債費比率（分子）の構造'!L$50</f>
        <v>273</v>
      </c>
      <c r="F44" s="182"/>
      <c r="G44" s="182"/>
      <c r="H44" s="182">
        <f>'実質公債費比率（分子）の構造'!M$50</f>
        <v>165</v>
      </c>
      <c r="I44" s="182"/>
      <c r="J44" s="182"/>
      <c r="K44" s="182">
        <f>'実質公債費比率（分子）の構造'!N$50</f>
        <v>159</v>
      </c>
      <c r="L44" s="182"/>
      <c r="M44" s="182"/>
      <c r="N44" s="182">
        <f>'実質公債費比率（分子）の構造'!O$50</f>
        <v>150</v>
      </c>
      <c r="O44" s="182"/>
      <c r="P44" s="182"/>
    </row>
    <row r="45" spans="1:16">
      <c r="A45" s="182" t="s">
        <v>65</v>
      </c>
      <c r="B45" s="182">
        <f>'実質公債費比率（分子）の構造'!K$49</f>
        <v>260</v>
      </c>
      <c r="C45" s="182"/>
      <c r="D45" s="182"/>
      <c r="E45" s="182">
        <f>'実質公債費比率（分子）の構造'!L$49</f>
        <v>270</v>
      </c>
      <c r="F45" s="182"/>
      <c r="G45" s="182"/>
      <c r="H45" s="182">
        <f>'実質公債費比率（分子）の構造'!M$49</f>
        <v>291</v>
      </c>
      <c r="I45" s="182"/>
      <c r="J45" s="182"/>
      <c r="K45" s="182">
        <f>'実質公債費比率（分子）の構造'!N$49</f>
        <v>296</v>
      </c>
      <c r="L45" s="182"/>
      <c r="M45" s="182"/>
      <c r="N45" s="182">
        <f>'実質公債費比率（分子）の構造'!O$49</f>
        <v>281</v>
      </c>
      <c r="O45" s="182"/>
      <c r="P45" s="182"/>
    </row>
    <row r="46" spans="1:16">
      <c r="A46" s="182" t="s">
        <v>66</v>
      </c>
      <c r="B46" s="182">
        <f>'実質公債費比率（分子）の構造'!K$48</f>
        <v>624</v>
      </c>
      <c r="C46" s="182"/>
      <c r="D46" s="182"/>
      <c r="E46" s="182">
        <f>'実質公債費比率（分子）の構造'!L$48</f>
        <v>582</v>
      </c>
      <c r="F46" s="182"/>
      <c r="G46" s="182"/>
      <c r="H46" s="182">
        <f>'実質公債費比率（分子）の構造'!M$48</f>
        <v>542</v>
      </c>
      <c r="I46" s="182"/>
      <c r="J46" s="182"/>
      <c r="K46" s="182">
        <f>'実質公債費比率（分子）の構造'!N$48</f>
        <v>541</v>
      </c>
      <c r="L46" s="182"/>
      <c r="M46" s="182"/>
      <c r="N46" s="182">
        <f>'実質公債費比率（分子）の構造'!O$48</f>
        <v>506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1978</v>
      </c>
      <c r="C49" s="182"/>
      <c r="D49" s="182"/>
      <c r="E49" s="182">
        <f>'実質公債費比率（分子）の構造'!L$45</f>
        <v>1915</v>
      </c>
      <c r="F49" s="182"/>
      <c r="G49" s="182"/>
      <c r="H49" s="182">
        <f>'実質公債費比率（分子）の構造'!M$45</f>
        <v>1879</v>
      </c>
      <c r="I49" s="182"/>
      <c r="J49" s="182"/>
      <c r="K49" s="182">
        <f>'実質公債費比率（分子）の構造'!N$45</f>
        <v>1837</v>
      </c>
      <c r="L49" s="182"/>
      <c r="M49" s="182"/>
      <c r="N49" s="182">
        <f>'実質公債費比率（分子）の構造'!O$45</f>
        <v>1824</v>
      </c>
      <c r="O49" s="182"/>
      <c r="P49" s="182"/>
    </row>
    <row r="50" spans="1:16">
      <c r="A50" s="182" t="s">
        <v>70</v>
      </c>
      <c r="B50" s="182" t="e">
        <f>NA()</f>
        <v>#N/A</v>
      </c>
      <c r="C50" s="182">
        <f>IF(ISNUMBER('実質公債費比率（分子）の構造'!K$53),'実質公債費比率（分子）の構造'!K$53,NA())</f>
        <v>936</v>
      </c>
      <c r="D50" s="182" t="e">
        <f>NA()</f>
        <v>#N/A</v>
      </c>
      <c r="E50" s="182" t="e">
        <f>NA()</f>
        <v>#N/A</v>
      </c>
      <c r="F50" s="182">
        <f>IF(ISNUMBER('実質公債費比率（分子）の構造'!L$53),'実質公債費比率（分子）の構造'!L$53,NA())</f>
        <v>779</v>
      </c>
      <c r="G50" s="182" t="e">
        <f>NA()</f>
        <v>#N/A</v>
      </c>
      <c r="H50" s="182" t="e">
        <f>NA()</f>
        <v>#N/A</v>
      </c>
      <c r="I50" s="182">
        <f>IF(ISNUMBER('実質公債費比率（分子）の構造'!M$53),'実質公債費比率（分子）の構造'!M$53,NA())</f>
        <v>641</v>
      </c>
      <c r="J50" s="182" t="e">
        <f>NA()</f>
        <v>#N/A</v>
      </c>
      <c r="K50" s="182" t="e">
        <f>NA()</f>
        <v>#N/A</v>
      </c>
      <c r="L50" s="182">
        <f>IF(ISNUMBER('実質公債費比率（分子）の構造'!N$53),'実質公債費比率（分子）の構造'!N$53,NA())</f>
        <v>652</v>
      </c>
      <c r="M50" s="182" t="e">
        <f>NA()</f>
        <v>#N/A</v>
      </c>
      <c r="N50" s="182" t="e">
        <f>NA()</f>
        <v>#N/A</v>
      </c>
      <c r="O50" s="182">
        <f>IF(ISNUMBER('実質公債費比率（分子）の構造'!O$53),'実質公債費比率（分子）の構造'!O$53,NA())</f>
        <v>638</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18768</v>
      </c>
      <c r="E56" s="181"/>
      <c r="F56" s="181"/>
      <c r="G56" s="181">
        <f>'将来負担比率（分子）の構造'!J$52</f>
        <v>18792</v>
      </c>
      <c r="H56" s="181"/>
      <c r="I56" s="181"/>
      <c r="J56" s="181">
        <f>'将来負担比率（分子）の構造'!K$52</f>
        <v>18218</v>
      </c>
      <c r="K56" s="181"/>
      <c r="L56" s="181"/>
      <c r="M56" s="181">
        <f>'将来負担比率（分子）の構造'!L$52</f>
        <v>18124</v>
      </c>
      <c r="N56" s="181"/>
      <c r="O56" s="181"/>
      <c r="P56" s="181">
        <f>'将来負担比率（分子）の構造'!M$52</f>
        <v>18116</v>
      </c>
    </row>
    <row r="57" spans="1:16">
      <c r="A57" s="181" t="s">
        <v>41</v>
      </c>
      <c r="B57" s="181"/>
      <c r="C57" s="181"/>
      <c r="D57" s="181">
        <f>'将来負担比率（分子）の構造'!I$51</f>
        <v>3027</v>
      </c>
      <c r="E57" s="181"/>
      <c r="F57" s="181"/>
      <c r="G57" s="181">
        <f>'将来負担比率（分子）の構造'!J$51</f>
        <v>3107</v>
      </c>
      <c r="H57" s="181"/>
      <c r="I57" s="181"/>
      <c r="J57" s="181">
        <f>'将来負担比率（分子）の構造'!K$51</f>
        <v>3104</v>
      </c>
      <c r="K57" s="181"/>
      <c r="L57" s="181"/>
      <c r="M57" s="181">
        <f>'将来負担比率（分子）の構造'!L$51</f>
        <v>3279</v>
      </c>
      <c r="N57" s="181"/>
      <c r="O57" s="181"/>
      <c r="P57" s="181">
        <f>'将来負担比率（分子）の構造'!M$51</f>
        <v>3551</v>
      </c>
    </row>
    <row r="58" spans="1:16">
      <c r="A58" s="181" t="s">
        <v>40</v>
      </c>
      <c r="B58" s="181"/>
      <c r="C58" s="181"/>
      <c r="D58" s="181">
        <f>'将来負担比率（分子）の構造'!I$50</f>
        <v>7168</v>
      </c>
      <c r="E58" s="181"/>
      <c r="F58" s="181"/>
      <c r="G58" s="181">
        <f>'将来負担比率（分子）の構造'!J$50</f>
        <v>6989</v>
      </c>
      <c r="H58" s="181"/>
      <c r="I58" s="181"/>
      <c r="J58" s="181">
        <f>'将来負担比率（分子）の構造'!K$50</f>
        <v>7090</v>
      </c>
      <c r="K58" s="181"/>
      <c r="L58" s="181"/>
      <c r="M58" s="181">
        <f>'将来負担比率（分子）の構造'!L$50</f>
        <v>6303</v>
      </c>
      <c r="N58" s="181"/>
      <c r="O58" s="181"/>
      <c r="P58" s="181">
        <f>'将来負担比率（分子）の構造'!M$50</f>
        <v>6365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2547</v>
      </c>
      <c r="C62" s="181"/>
      <c r="D62" s="181"/>
      <c r="E62" s="181">
        <f>'将来負担比率（分子）の構造'!J$45</f>
        <v>2324</v>
      </c>
      <c r="F62" s="181"/>
      <c r="G62" s="181"/>
      <c r="H62" s="181">
        <f>'将来負担比率（分子）の構造'!K$45</f>
        <v>2295</v>
      </c>
      <c r="I62" s="181"/>
      <c r="J62" s="181"/>
      <c r="K62" s="181">
        <f>'将来負担比率（分子）の構造'!L$45</f>
        <v>2192</v>
      </c>
      <c r="L62" s="181"/>
      <c r="M62" s="181"/>
      <c r="N62" s="181">
        <f>'将来負担比率（分子）の構造'!M$45</f>
        <v>2166</v>
      </c>
      <c r="O62" s="181"/>
      <c r="P62" s="181"/>
    </row>
    <row r="63" spans="1:16">
      <c r="A63" s="181" t="s">
        <v>33</v>
      </c>
      <c r="B63" s="181">
        <f>'将来負担比率（分子）の構造'!I$44</f>
        <v>1815</v>
      </c>
      <c r="C63" s="181"/>
      <c r="D63" s="181"/>
      <c r="E63" s="181">
        <f>'将来負担比率（分子）の構造'!J$44</f>
        <v>1588</v>
      </c>
      <c r="F63" s="181"/>
      <c r="G63" s="181"/>
      <c r="H63" s="181">
        <f>'将来負担比率（分子）の構造'!K$44</f>
        <v>1355</v>
      </c>
      <c r="I63" s="181"/>
      <c r="J63" s="181"/>
      <c r="K63" s="181">
        <f>'将来負担比率（分子）の構造'!L$44</f>
        <v>1412</v>
      </c>
      <c r="L63" s="181"/>
      <c r="M63" s="181"/>
      <c r="N63" s="181">
        <f>'将来負担比率（分子）の構造'!M$44</f>
        <v>1550</v>
      </c>
      <c r="O63" s="181"/>
      <c r="P63" s="181"/>
    </row>
    <row r="64" spans="1:16">
      <c r="A64" s="181" t="s">
        <v>32</v>
      </c>
      <c r="B64" s="181">
        <f>'将来負担比率（分子）の構造'!I$43</f>
        <v>6972</v>
      </c>
      <c r="C64" s="181"/>
      <c r="D64" s="181"/>
      <c r="E64" s="181">
        <f>'将来負担比率（分子）の構造'!J$43</f>
        <v>6587</v>
      </c>
      <c r="F64" s="181"/>
      <c r="G64" s="181"/>
      <c r="H64" s="181">
        <f>'将来負担比率（分子）の構造'!K$43</f>
        <v>6099</v>
      </c>
      <c r="I64" s="181"/>
      <c r="J64" s="181"/>
      <c r="K64" s="181">
        <f>'将来負担比率（分子）の構造'!L$43</f>
        <v>5794</v>
      </c>
      <c r="L64" s="181"/>
      <c r="M64" s="181"/>
      <c r="N64" s="181">
        <f>'将来負担比率（分子）の構造'!M$43</f>
        <v>5522</v>
      </c>
      <c r="O64" s="181"/>
      <c r="P64" s="181"/>
    </row>
    <row r="65" spans="1:16">
      <c r="A65" s="181" t="s">
        <v>31</v>
      </c>
      <c r="B65" s="181">
        <f>'将来負担比率（分子）の構造'!I$42</f>
        <v>1067</v>
      </c>
      <c r="C65" s="181"/>
      <c r="D65" s="181"/>
      <c r="E65" s="181">
        <f>'将来負担比率（分子）の構造'!J$42</f>
        <v>918</v>
      </c>
      <c r="F65" s="181"/>
      <c r="G65" s="181"/>
      <c r="H65" s="181">
        <f>'将来負担比率（分子）の構造'!K$42</f>
        <v>768</v>
      </c>
      <c r="I65" s="181"/>
      <c r="J65" s="181"/>
      <c r="K65" s="181">
        <f>'将来負担比率（分子）の構造'!L$42</f>
        <v>619</v>
      </c>
      <c r="L65" s="181"/>
      <c r="M65" s="181"/>
      <c r="N65" s="181">
        <f>'将来負担比率（分子）の構造'!M$42</f>
        <v>477</v>
      </c>
      <c r="O65" s="181"/>
      <c r="P65" s="181"/>
    </row>
    <row r="66" spans="1:16">
      <c r="A66" s="181" t="s">
        <v>30</v>
      </c>
      <c r="B66" s="181">
        <f>'将来負担比率（分子）の構造'!I$41</f>
        <v>18568</v>
      </c>
      <c r="C66" s="181"/>
      <c r="D66" s="181"/>
      <c r="E66" s="181">
        <f>'将来負担比率（分子）の構造'!J$41</f>
        <v>19173</v>
      </c>
      <c r="F66" s="181"/>
      <c r="G66" s="181"/>
      <c r="H66" s="181">
        <f>'将来負担比率（分子）の構造'!K$41</f>
        <v>19023</v>
      </c>
      <c r="I66" s="181"/>
      <c r="J66" s="181"/>
      <c r="K66" s="181">
        <f>'将来負担比率（分子）の構造'!L$41</f>
        <v>18438</v>
      </c>
      <c r="L66" s="181"/>
      <c r="M66" s="181"/>
      <c r="N66" s="181">
        <f>'将来負担比率（分子）の構造'!M$41</f>
        <v>18971</v>
      </c>
      <c r="O66" s="181"/>
      <c r="P66" s="181"/>
    </row>
    <row r="67" spans="1:16">
      <c r="A67" s="181" t="s">
        <v>74</v>
      </c>
      <c r="B67" s="181" t="e">
        <f>NA()</f>
        <v>#N/A</v>
      </c>
      <c r="C67" s="181">
        <f>IF(ISNUMBER('将来負担比率（分子）の構造'!I$53), IF('将来負担比率（分子）の構造'!I$53 &lt; 0, 0, '将来負担比率（分子）の構造'!I$53), NA())</f>
        <v>2006</v>
      </c>
      <c r="D67" s="181" t="e">
        <f>NA()</f>
        <v>#N/A</v>
      </c>
      <c r="E67" s="181" t="e">
        <f>NA()</f>
        <v>#N/A</v>
      </c>
      <c r="F67" s="181">
        <f>IF(ISNUMBER('将来負担比率（分子）の構造'!J$53), IF('将来負担比率（分子）の構造'!J$53 &lt; 0, 0, '将来負担比率（分子）の構造'!J$53), NA())</f>
        <v>1701</v>
      </c>
      <c r="G67" s="181" t="e">
        <f>NA()</f>
        <v>#N/A</v>
      </c>
      <c r="H67" s="181" t="e">
        <f>NA()</f>
        <v>#N/A</v>
      </c>
      <c r="I67" s="181">
        <f>IF(ISNUMBER('将来負担比率（分子）の構造'!K$53), IF('将来負担比率（分子）の構造'!K$53 &lt; 0, 0, '将来負担比率（分子）の構造'!K$53), NA())</f>
        <v>1128</v>
      </c>
      <c r="J67" s="181" t="e">
        <f>NA()</f>
        <v>#N/A</v>
      </c>
      <c r="K67" s="181" t="e">
        <f>NA()</f>
        <v>#N/A</v>
      </c>
      <c r="L67" s="181">
        <f>IF(ISNUMBER('将来負担比率（分子）の構造'!L$53), IF('将来負担比率（分子）の構造'!L$53 &lt; 0, 0, '将来負担比率（分子）の構造'!L$53), NA())</f>
        <v>749</v>
      </c>
      <c r="M67" s="181" t="e">
        <f>NA()</f>
        <v>#N/A</v>
      </c>
      <c r="N67" s="181" t="e">
        <f>NA()</f>
        <v>#N/A</v>
      </c>
      <c r="O67" s="181">
        <f>IF(ISNUMBER('将来負担比率（分子）の構造'!M$53), IF('将来負担比率（分子）の構造'!M$53 &lt; 0, 0, '将来負担比率（分子）の構造'!M$53), NA())</f>
        <v>654</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2521</v>
      </c>
      <c r="C72" s="185">
        <f>基金残高に係る経年分析!G55</f>
        <v>2522</v>
      </c>
      <c r="D72" s="185">
        <f>基金残高に係る経年分析!H55</f>
        <v>2524</v>
      </c>
    </row>
    <row r="73" spans="1:16">
      <c r="A73" s="184" t="s">
        <v>77</v>
      </c>
      <c r="B73" s="185">
        <f>基金残高に係る経年分析!F56</f>
        <v>781</v>
      </c>
      <c r="C73" s="185">
        <f>基金残高に係る経年分析!G56</f>
        <v>692</v>
      </c>
      <c r="D73" s="185">
        <f>基金残高に係る経年分析!H56</f>
        <v>603</v>
      </c>
    </row>
    <row r="74" spans="1:16">
      <c r="A74" s="184" t="s">
        <v>78</v>
      </c>
      <c r="B74" s="185">
        <f>基金残高に係る経年分析!F57</f>
        <v>3330</v>
      </c>
      <c r="C74" s="185">
        <f>基金残高に係る経年分析!G57</f>
        <v>2449</v>
      </c>
      <c r="D74" s="185">
        <f>基金残高に係る経年分析!H57</f>
        <v>2549</v>
      </c>
    </row>
  </sheetData>
  <sheetProtection algorithmName="SHA-512" hashValue="jDIAsT9udWZ4dRNxhEfSVAhd/bbKT5q6ojlMY2x65N2QCe4cFF/+xLiH03Q87ehRkfEb6RFKVNv639We+orvAQ==" saltValue="AWaE7ecFKxs0W1nbXSPO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6991337</v>
      </c>
      <c r="S5" s="635"/>
      <c r="T5" s="635"/>
      <c r="U5" s="635"/>
      <c r="V5" s="635"/>
      <c r="W5" s="635"/>
      <c r="X5" s="635"/>
      <c r="Y5" s="636"/>
      <c r="Z5" s="637">
        <v>30.9</v>
      </c>
      <c r="AA5" s="637"/>
      <c r="AB5" s="637"/>
      <c r="AC5" s="637"/>
      <c r="AD5" s="638">
        <v>6592572</v>
      </c>
      <c r="AE5" s="638"/>
      <c r="AF5" s="638"/>
      <c r="AG5" s="638"/>
      <c r="AH5" s="638"/>
      <c r="AI5" s="638"/>
      <c r="AJ5" s="638"/>
      <c r="AK5" s="638"/>
      <c r="AL5" s="639">
        <v>61.8</v>
      </c>
      <c r="AM5" s="640"/>
      <c r="AN5" s="640"/>
      <c r="AO5" s="641"/>
      <c r="AP5" s="631" t="s">
        <v>226</v>
      </c>
      <c r="AQ5" s="632"/>
      <c r="AR5" s="632"/>
      <c r="AS5" s="632"/>
      <c r="AT5" s="632"/>
      <c r="AU5" s="632"/>
      <c r="AV5" s="632"/>
      <c r="AW5" s="632"/>
      <c r="AX5" s="632"/>
      <c r="AY5" s="632"/>
      <c r="AZ5" s="632"/>
      <c r="BA5" s="632"/>
      <c r="BB5" s="632"/>
      <c r="BC5" s="632"/>
      <c r="BD5" s="632"/>
      <c r="BE5" s="632"/>
      <c r="BF5" s="633"/>
      <c r="BG5" s="645">
        <v>6583386</v>
      </c>
      <c r="BH5" s="646"/>
      <c r="BI5" s="646"/>
      <c r="BJ5" s="646"/>
      <c r="BK5" s="646"/>
      <c r="BL5" s="646"/>
      <c r="BM5" s="646"/>
      <c r="BN5" s="647"/>
      <c r="BO5" s="648">
        <v>94.2</v>
      </c>
      <c r="BP5" s="648"/>
      <c r="BQ5" s="648"/>
      <c r="BR5" s="648"/>
      <c r="BS5" s="649">
        <v>155224</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168224</v>
      </c>
      <c r="S6" s="646"/>
      <c r="T6" s="646"/>
      <c r="U6" s="646"/>
      <c r="V6" s="646"/>
      <c r="W6" s="646"/>
      <c r="X6" s="646"/>
      <c r="Y6" s="647"/>
      <c r="Z6" s="648">
        <v>0.7</v>
      </c>
      <c r="AA6" s="648"/>
      <c r="AB6" s="648"/>
      <c r="AC6" s="648"/>
      <c r="AD6" s="649">
        <v>168224</v>
      </c>
      <c r="AE6" s="649"/>
      <c r="AF6" s="649"/>
      <c r="AG6" s="649"/>
      <c r="AH6" s="649"/>
      <c r="AI6" s="649"/>
      <c r="AJ6" s="649"/>
      <c r="AK6" s="649"/>
      <c r="AL6" s="650">
        <v>1.6</v>
      </c>
      <c r="AM6" s="651"/>
      <c r="AN6" s="651"/>
      <c r="AO6" s="652"/>
      <c r="AP6" s="642" t="s">
        <v>231</v>
      </c>
      <c r="AQ6" s="643"/>
      <c r="AR6" s="643"/>
      <c r="AS6" s="643"/>
      <c r="AT6" s="643"/>
      <c r="AU6" s="643"/>
      <c r="AV6" s="643"/>
      <c r="AW6" s="643"/>
      <c r="AX6" s="643"/>
      <c r="AY6" s="643"/>
      <c r="AZ6" s="643"/>
      <c r="BA6" s="643"/>
      <c r="BB6" s="643"/>
      <c r="BC6" s="643"/>
      <c r="BD6" s="643"/>
      <c r="BE6" s="643"/>
      <c r="BF6" s="644"/>
      <c r="BG6" s="645">
        <v>6583386</v>
      </c>
      <c r="BH6" s="646"/>
      <c r="BI6" s="646"/>
      <c r="BJ6" s="646"/>
      <c r="BK6" s="646"/>
      <c r="BL6" s="646"/>
      <c r="BM6" s="646"/>
      <c r="BN6" s="647"/>
      <c r="BO6" s="648">
        <v>94.2</v>
      </c>
      <c r="BP6" s="648"/>
      <c r="BQ6" s="648"/>
      <c r="BR6" s="648"/>
      <c r="BS6" s="649">
        <v>155224</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185479</v>
      </c>
      <c r="CS6" s="646"/>
      <c r="CT6" s="646"/>
      <c r="CU6" s="646"/>
      <c r="CV6" s="646"/>
      <c r="CW6" s="646"/>
      <c r="CX6" s="646"/>
      <c r="CY6" s="647"/>
      <c r="CZ6" s="639">
        <v>0.8</v>
      </c>
      <c r="DA6" s="640"/>
      <c r="DB6" s="640"/>
      <c r="DC6" s="659"/>
      <c r="DD6" s="654" t="s">
        <v>233</v>
      </c>
      <c r="DE6" s="646"/>
      <c r="DF6" s="646"/>
      <c r="DG6" s="646"/>
      <c r="DH6" s="646"/>
      <c r="DI6" s="646"/>
      <c r="DJ6" s="646"/>
      <c r="DK6" s="646"/>
      <c r="DL6" s="646"/>
      <c r="DM6" s="646"/>
      <c r="DN6" s="646"/>
      <c r="DO6" s="646"/>
      <c r="DP6" s="647"/>
      <c r="DQ6" s="654">
        <v>185092</v>
      </c>
      <c r="DR6" s="646"/>
      <c r="DS6" s="646"/>
      <c r="DT6" s="646"/>
      <c r="DU6" s="646"/>
      <c r="DV6" s="646"/>
      <c r="DW6" s="646"/>
      <c r="DX6" s="646"/>
      <c r="DY6" s="646"/>
      <c r="DZ6" s="646"/>
      <c r="EA6" s="646"/>
      <c r="EB6" s="646"/>
      <c r="EC6" s="655"/>
    </row>
    <row r="7" spans="2:143" ht="11.25" customHeight="1">
      <c r="B7" s="642" t="s">
        <v>234</v>
      </c>
      <c r="C7" s="643"/>
      <c r="D7" s="643"/>
      <c r="E7" s="643"/>
      <c r="F7" s="643"/>
      <c r="G7" s="643"/>
      <c r="H7" s="643"/>
      <c r="I7" s="643"/>
      <c r="J7" s="643"/>
      <c r="K7" s="643"/>
      <c r="L7" s="643"/>
      <c r="M7" s="643"/>
      <c r="N7" s="643"/>
      <c r="O7" s="643"/>
      <c r="P7" s="643"/>
      <c r="Q7" s="644"/>
      <c r="R7" s="645">
        <v>5068</v>
      </c>
      <c r="S7" s="646"/>
      <c r="T7" s="646"/>
      <c r="U7" s="646"/>
      <c r="V7" s="646"/>
      <c r="W7" s="646"/>
      <c r="X7" s="646"/>
      <c r="Y7" s="647"/>
      <c r="Z7" s="648">
        <v>0</v>
      </c>
      <c r="AA7" s="648"/>
      <c r="AB7" s="648"/>
      <c r="AC7" s="648"/>
      <c r="AD7" s="649">
        <v>5068</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3151054</v>
      </c>
      <c r="BH7" s="646"/>
      <c r="BI7" s="646"/>
      <c r="BJ7" s="646"/>
      <c r="BK7" s="646"/>
      <c r="BL7" s="646"/>
      <c r="BM7" s="646"/>
      <c r="BN7" s="647"/>
      <c r="BO7" s="648">
        <v>45.1</v>
      </c>
      <c r="BP7" s="648"/>
      <c r="BQ7" s="648"/>
      <c r="BR7" s="648"/>
      <c r="BS7" s="649">
        <v>155224</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4159626</v>
      </c>
      <c r="CS7" s="646"/>
      <c r="CT7" s="646"/>
      <c r="CU7" s="646"/>
      <c r="CV7" s="646"/>
      <c r="CW7" s="646"/>
      <c r="CX7" s="646"/>
      <c r="CY7" s="647"/>
      <c r="CZ7" s="648">
        <v>18.899999999999999</v>
      </c>
      <c r="DA7" s="648"/>
      <c r="DB7" s="648"/>
      <c r="DC7" s="648"/>
      <c r="DD7" s="654">
        <v>56680</v>
      </c>
      <c r="DE7" s="646"/>
      <c r="DF7" s="646"/>
      <c r="DG7" s="646"/>
      <c r="DH7" s="646"/>
      <c r="DI7" s="646"/>
      <c r="DJ7" s="646"/>
      <c r="DK7" s="646"/>
      <c r="DL7" s="646"/>
      <c r="DM7" s="646"/>
      <c r="DN7" s="646"/>
      <c r="DO7" s="646"/>
      <c r="DP7" s="647"/>
      <c r="DQ7" s="654">
        <v>2078715</v>
      </c>
      <c r="DR7" s="646"/>
      <c r="DS7" s="646"/>
      <c r="DT7" s="646"/>
      <c r="DU7" s="646"/>
      <c r="DV7" s="646"/>
      <c r="DW7" s="646"/>
      <c r="DX7" s="646"/>
      <c r="DY7" s="646"/>
      <c r="DZ7" s="646"/>
      <c r="EA7" s="646"/>
      <c r="EB7" s="646"/>
      <c r="EC7" s="655"/>
    </row>
    <row r="8" spans="2:143" ht="11.25" customHeight="1">
      <c r="B8" s="642" t="s">
        <v>237</v>
      </c>
      <c r="C8" s="643"/>
      <c r="D8" s="643"/>
      <c r="E8" s="643"/>
      <c r="F8" s="643"/>
      <c r="G8" s="643"/>
      <c r="H8" s="643"/>
      <c r="I8" s="643"/>
      <c r="J8" s="643"/>
      <c r="K8" s="643"/>
      <c r="L8" s="643"/>
      <c r="M8" s="643"/>
      <c r="N8" s="643"/>
      <c r="O8" s="643"/>
      <c r="P8" s="643"/>
      <c r="Q8" s="644"/>
      <c r="R8" s="645">
        <v>14308</v>
      </c>
      <c r="S8" s="646"/>
      <c r="T8" s="646"/>
      <c r="U8" s="646"/>
      <c r="V8" s="646"/>
      <c r="W8" s="646"/>
      <c r="X8" s="646"/>
      <c r="Y8" s="647"/>
      <c r="Z8" s="648">
        <v>0.1</v>
      </c>
      <c r="AA8" s="648"/>
      <c r="AB8" s="648"/>
      <c r="AC8" s="648"/>
      <c r="AD8" s="649">
        <v>14308</v>
      </c>
      <c r="AE8" s="649"/>
      <c r="AF8" s="649"/>
      <c r="AG8" s="649"/>
      <c r="AH8" s="649"/>
      <c r="AI8" s="649"/>
      <c r="AJ8" s="649"/>
      <c r="AK8" s="649"/>
      <c r="AL8" s="650">
        <v>0.1</v>
      </c>
      <c r="AM8" s="651"/>
      <c r="AN8" s="651"/>
      <c r="AO8" s="652"/>
      <c r="AP8" s="642" t="s">
        <v>238</v>
      </c>
      <c r="AQ8" s="643"/>
      <c r="AR8" s="643"/>
      <c r="AS8" s="643"/>
      <c r="AT8" s="643"/>
      <c r="AU8" s="643"/>
      <c r="AV8" s="643"/>
      <c r="AW8" s="643"/>
      <c r="AX8" s="643"/>
      <c r="AY8" s="643"/>
      <c r="AZ8" s="643"/>
      <c r="BA8" s="643"/>
      <c r="BB8" s="643"/>
      <c r="BC8" s="643"/>
      <c r="BD8" s="643"/>
      <c r="BE8" s="643"/>
      <c r="BF8" s="644"/>
      <c r="BG8" s="645">
        <v>85954</v>
      </c>
      <c r="BH8" s="646"/>
      <c r="BI8" s="646"/>
      <c r="BJ8" s="646"/>
      <c r="BK8" s="646"/>
      <c r="BL8" s="646"/>
      <c r="BM8" s="646"/>
      <c r="BN8" s="647"/>
      <c r="BO8" s="648">
        <v>1.2</v>
      </c>
      <c r="BP8" s="648"/>
      <c r="BQ8" s="648"/>
      <c r="BR8" s="648"/>
      <c r="BS8" s="654" t="s">
        <v>233</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6720230</v>
      </c>
      <c r="CS8" s="646"/>
      <c r="CT8" s="646"/>
      <c r="CU8" s="646"/>
      <c r="CV8" s="646"/>
      <c r="CW8" s="646"/>
      <c r="CX8" s="646"/>
      <c r="CY8" s="647"/>
      <c r="CZ8" s="648">
        <v>30.6</v>
      </c>
      <c r="DA8" s="648"/>
      <c r="DB8" s="648"/>
      <c r="DC8" s="648"/>
      <c r="DD8" s="654">
        <v>374325</v>
      </c>
      <c r="DE8" s="646"/>
      <c r="DF8" s="646"/>
      <c r="DG8" s="646"/>
      <c r="DH8" s="646"/>
      <c r="DI8" s="646"/>
      <c r="DJ8" s="646"/>
      <c r="DK8" s="646"/>
      <c r="DL8" s="646"/>
      <c r="DM8" s="646"/>
      <c r="DN8" s="646"/>
      <c r="DO8" s="646"/>
      <c r="DP8" s="647"/>
      <c r="DQ8" s="654">
        <v>3182418</v>
      </c>
      <c r="DR8" s="646"/>
      <c r="DS8" s="646"/>
      <c r="DT8" s="646"/>
      <c r="DU8" s="646"/>
      <c r="DV8" s="646"/>
      <c r="DW8" s="646"/>
      <c r="DX8" s="646"/>
      <c r="DY8" s="646"/>
      <c r="DZ8" s="646"/>
      <c r="EA8" s="646"/>
      <c r="EB8" s="646"/>
      <c r="EC8" s="655"/>
    </row>
    <row r="9" spans="2:143" ht="11.25" customHeight="1">
      <c r="B9" s="642" t="s">
        <v>240</v>
      </c>
      <c r="C9" s="643"/>
      <c r="D9" s="643"/>
      <c r="E9" s="643"/>
      <c r="F9" s="643"/>
      <c r="G9" s="643"/>
      <c r="H9" s="643"/>
      <c r="I9" s="643"/>
      <c r="J9" s="643"/>
      <c r="K9" s="643"/>
      <c r="L9" s="643"/>
      <c r="M9" s="643"/>
      <c r="N9" s="643"/>
      <c r="O9" s="643"/>
      <c r="P9" s="643"/>
      <c r="Q9" s="644"/>
      <c r="R9" s="645">
        <v>7975</v>
      </c>
      <c r="S9" s="646"/>
      <c r="T9" s="646"/>
      <c r="U9" s="646"/>
      <c r="V9" s="646"/>
      <c r="W9" s="646"/>
      <c r="X9" s="646"/>
      <c r="Y9" s="647"/>
      <c r="Z9" s="648">
        <v>0</v>
      </c>
      <c r="AA9" s="648"/>
      <c r="AB9" s="648"/>
      <c r="AC9" s="648"/>
      <c r="AD9" s="649">
        <v>7975</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2148804</v>
      </c>
      <c r="BH9" s="646"/>
      <c r="BI9" s="646"/>
      <c r="BJ9" s="646"/>
      <c r="BK9" s="646"/>
      <c r="BL9" s="646"/>
      <c r="BM9" s="646"/>
      <c r="BN9" s="647"/>
      <c r="BO9" s="648">
        <v>30.7</v>
      </c>
      <c r="BP9" s="648"/>
      <c r="BQ9" s="648"/>
      <c r="BR9" s="648"/>
      <c r="BS9" s="654" t="s">
        <v>233</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1474610</v>
      </c>
      <c r="CS9" s="646"/>
      <c r="CT9" s="646"/>
      <c r="CU9" s="646"/>
      <c r="CV9" s="646"/>
      <c r="CW9" s="646"/>
      <c r="CX9" s="646"/>
      <c r="CY9" s="647"/>
      <c r="CZ9" s="648">
        <v>6.7</v>
      </c>
      <c r="DA9" s="648"/>
      <c r="DB9" s="648"/>
      <c r="DC9" s="648"/>
      <c r="DD9" s="654">
        <v>15535</v>
      </c>
      <c r="DE9" s="646"/>
      <c r="DF9" s="646"/>
      <c r="DG9" s="646"/>
      <c r="DH9" s="646"/>
      <c r="DI9" s="646"/>
      <c r="DJ9" s="646"/>
      <c r="DK9" s="646"/>
      <c r="DL9" s="646"/>
      <c r="DM9" s="646"/>
      <c r="DN9" s="646"/>
      <c r="DO9" s="646"/>
      <c r="DP9" s="647"/>
      <c r="DQ9" s="654">
        <v>1436169</v>
      </c>
      <c r="DR9" s="646"/>
      <c r="DS9" s="646"/>
      <c r="DT9" s="646"/>
      <c r="DU9" s="646"/>
      <c r="DV9" s="646"/>
      <c r="DW9" s="646"/>
      <c r="DX9" s="646"/>
      <c r="DY9" s="646"/>
      <c r="DZ9" s="646"/>
      <c r="EA9" s="646"/>
      <c r="EB9" s="646"/>
      <c r="EC9" s="655"/>
    </row>
    <row r="10" spans="2:143" ht="11.25" customHeight="1">
      <c r="B10" s="642" t="s">
        <v>243</v>
      </c>
      <c r="C10" s="643"/>
      <c r="D10" s="643"/>
      <c r="E10" s="643"/>
      <c r="F10" s="643"/>
      <c r="G10" s="643"/>
      <c r="H10" s="643"/>
      <c r="I10" s="643"/>
      <c r="J10" s="643"/>
      <c r="K10" s="643"/>
      <c r="L10" s="643"/>
      <c r="M10" s="643"/>
      <c r="N10" s="643"/>
      <c r="O10" s="643"/>
      <c r="P10" s="643"/>
      <c r="Q10" s="644"/>
      <c r="R10" s="645" t="s">
        <v>136</v>
      </c>
      <c r="S10" s="646"/>
      <c r="T10" s="646"/>
      <c r="U10" s="646"/>
      <c r="V10" s="646"/>
      <c r="W10" s="646"/>
      <c r="X10" s="646"/>
      <c r="Y10" s="647"/>
      <c r="Z10" s="648" t="s">
        <v>233</v>
      </c>
      <c r="AA10" s="648"/>
      <c r="AB10" s="648"/>
      <c r="AC10" s="648"/>
      <c r="AD10" s="649" t="s">
        <v>233</v>
      </c>
      <c r="AE10" s="649"/>
      <c r="AF10" s="649"/>
      <c r="AG10" s="649"/>
      <c r="AH10" s="649"/>
      <c r="AI10" s="649"/>
      <c r="AJ10" s="649"/>
      <c r="AK10" s="649"/>
      <c r="AL10" s="650" t="s">
        <v>177</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132901</v>
      </c>
      <c r="BH10" s="646"/>
      <c r="BI10" s="646"/>
      <c r="BJ10" s="646"/>
      <c r="BK10" s="646"/>
      <c r="BL10" s="646"/>
      <c r="BM10" s="646"/>
      <c r="BN10" s="647"/>
      <c r="BO10" s="648">
        <v>1.9</v>
      </c>
      <c r="BP10" s="648"/>
      <c r="BQ10" s="648"/>
      <c r="BR10" s="648"/>
      <c r="BS10" s="654" t="s">
        <v>233</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28329</v>
      </c>
      <c r="CS10" s="646"/>
      <c r="CT10" s="646"/>
      <c r="CU10" s="646"/>
      <c r="CV10" s="646"/>
      <c r="CW10" s="646"/>
      <c r="CX10" s="646"/>
      <c r="CY10" s="647"/>
      <c r="CZ10" s="648">
        <v>0.1</v>
      </c>
      <c r="DA10" s="648"/>
      <c r="DB10" s="648"/>
      <c r="DC10" s="648"/>
      <c r="DD10" s="654" t="s">
        <v>233</v>
      </c>
      <c r="DE10" s="646"/>
      <c r="DF10" s="646"/>
      <c r="DG10" s="646"/>
      <c r="DH10" s="646"/>
      <c r="DI10" s="646"/>
      <c r="DJ10" s="646"/>
      <c r="DK10" s="646"/>
      <c r="DL10" s="646"/>
      <c r="DM10" s="646"/>
      <c r="DN10" s="646"/>
      <c r="DO10" s="646"/>
      <c r="DP10" s="647"/>
      <c r="DQ10" s="654">
        <v>10811</v>
      </c>
      <c r="DR10" s="646"/>
      <c r="DS10" s="646"/>
      <c r="DT10" s="646"/>
      <c r="DU10" s="646"/>
      <c r="DV10" s="646"/>
      <c r="DW10" s="646"/>
      <c r="DX10" s="646"/>
      <c r="DY10" s="646"/>
      <c r="DZ10" s="646"/>
      <c r="EA10" s="646"/>
      <c r="EB10" s="646"/>
      <c r="EC10" s="655"/>
    </row>
    <row r="11" spans="2:143" ht="11.25" customHeight="1">
      <c r="B11" s="642" t="s">
        <v>246</v>
      </c>
      <c r="C11" s="643"/>
      <c r="D11" s="643"/>
      <c r="E11" s="643"/>
      <c r="F11" s="643"/>
      <c r="G11" s="643"/>
      <c r="H11" s="643"/>
      <c r="I11" s="643"/>
      <c r="J11" s="643"/>
      <c r="K11" s="643"/>
      <c r="L11" s="643"/>
      <c r="M11" s="643"/>
      <c r="N11" s="643"/>
      <c r="O11" s="643"/>
      <c r="P11" s="643"/>
      <c r="Q11" s="644"/>
      <c r="R11" s="645">
        <v>881867</v>
      </c>
      <c r="S11" s="646"/>
      <c r="T11" s="646"/>
      <c r="U11" s="646"/>
      <c r="V11" s="646"/>
      <c r="W11" s="646"/>
      <c r="X11" s="646"/>
      <c r="Y11" s="647"/>
      <c r="Z11" s="650">
        <v>3.9</v>
      </c>
      <c r="AA11" s="651"/>
      <c r="AB11" s="651"/>
      <c r="AC11" s="663"/>
      <c r="AD11" s="654">
        <v>881867</v>
      </c>
      <c r="AE11" s="646"/>
      <c r="AF11" s="646"/>
      <c r="AG11" s="646"/>
      <c r="AH11" s="646"/>
      <c r="AI11" s="646"/>
      <c r="AJ11" s="646"/>
      <c r="AK11" s="647"/>
      <c r="AL11" s="650">
        <v>8.3000000000000007</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783395</v>
      </c>
      <c r="BH11" s="646"/>
      <c r="BI11" s="646"/>
      <c r="BJ11" s="646"/>
      <c r="BK11" s="646"/>
      <c r="BL11" s="646"/>
      <c r="BM11" s="646"/>
      <c r="BN11" s="647"/>
      <c r="BO11" s="648">
        <v>11.2</v>
      </c>
      <c r="BP11" s="648"/>
      <c r="BQ11" s="648"/>
      <c r="BR11" s="648"/>
      <c r="BS11" s="654">
        <v>155224</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549186</v>
      </c>
      <c r="CS11" s="646"/>
      <c r="CT11" s="646"/>
      <c r="CU11" s="646"/>
      <c r="CV11" s="646"/>
      <c r="CW11" s="646"/>
      <c r="CX11" s="646"/>
      <c r="CY11" s="647"/>
      <c r="CZ11" s="648">
        <v>2.5</v>
      </c>
      <c r="DA11" s="648"/>
      <c r="DB11" s="648"/>
      <c r="DC11" s="648"/>
      <c r="DD11" s="654">
        <v>87959</v>
      </c>
      <c r="DE11" s="646"/>
      <c r="DF11" s="646"/>
      <c r="DG11" s="646"/>
      <c r="DH11" s="646"/>
      <c r="DI11" s="646"/>
      <c r="DJ11" s="646"/>
      <c r="DK11" s="646"/>
      <c r="DL11" s="646"/>
      <c r="DM11" s="646"/>
      <c r="DN11" s="646"/>
      <c r="DO11" s="646"/>
      <c r="DP11" s="647"/>
      <c r="DQ11" s="654">
        <v>354494</v>
      </c>
      <c r="DR11" s="646"/>
      <c r="DS11" s="646"/>
      <c r="DT11" s="646"/>
      <c r="DU11" s="646"/>
      <c r="DV11" s="646"/>
      <c r="DW11" s="646"/>
      <c r="DX11" s="646"/>
      <c r="DY11" s="646"/>
      <c r="DZ11" s="646"/>
      <c r="EA11" s="646"/>
      <c r="EB11" s="646"/>
      <c r="EC11" s="655"/>
    </row>
    <row r="12" spans="2:143" ht="11.25" customHeight="1">
      <c r="B12" s="642" t="s">
        <v>249</v>
      </c>
      <c r="C12" s="643"/>
      <c r="D12" s="643"/>
      <c r="E12" s="643"/>
      <c r="F12" s="643"/>
      <c r="G12" s="643"/>
      <c r="H12" s="643"/>
      <c r="I12" s="643"/>
      <c r="J12" s="643"/>
      <c r="K12" s="643"/>
      <c r="L12" s="643"/>
      <c r="M12" s="643"/>
      <c r="N12" s="643"/>
      <c r="O12" s="643"/>
      <c r="P12" s="643"/>
      <c r="Q12" s="644"/>
      <c r="R12" s="645">
        <v>726</v>
      </c>
      <c r="S12" s="646"/>
      <c r="T12" s="646"/>
      <c r="U12" s="646"/>
      <c r="V12" s="646"/>
      <c r="W12" s="646"/>
      <c r="X12" s="646"/>
      <c r="Y12" s="647"/>
      <c r="Z12" s="648">
        <v>0</v>
      </c>
      <c r="AA12" s="648"/>
      <c r="AB12" s="648"/>
      <c r="AC12" s="648"/>
      <c r="AD12" s="649">
        <v>726</v>
      </c>
      <c r="AE12" s="649"/>
      <c r="AF12" s="649"/>
      <c r="AG12" s="649"/>
      <c r="AH12" s="649"/>
      <c r="AI12" s="649"/>
      <c r="AJ12" s="649"/>
      <c r="AK12" s="649"/>
      <c r="AL12" s="650">
        <v>0</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2983215</v>
      </c>
      <c r="BH12" s="646"/>
      <c r="BI12" s="646"/>
      <c r="BJ12" s="646"/>
      <c r="BK12" s="646"/>
      <c r="BL12" s="646"/>
      <c r="BM12" s="646"/>
      <c r="BN12" s="647"/>
      <c r="BO12" s="648">
        <v>42.7</v>
      </c>
      <c r="BP12" s="648"/>
      <c r="BQ12" s="648"/>
      <c r="BR12" s="648"/>
      <c r="BS12" s="654" t="s">
        <v>136</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758764</v>
      </c>
      <c r="CS12" s="646"/>
      <c r="CT12" s="646"/>
      <c r="CU12" s="646"/>
      <c r="CV12" s="646"/>
      <c r="CW12" s="646"/>
      <c r="CX12" s="646"/>
      <c r="CY12" s="647"/>
      <c r="CZ12" s="648">
        <v>3.5</v>
      </c>
      <c r="DA12" s="648"/>
      <c r="DB12" s="648"/>
      <c r="DC12" s="648"/>
      <c r="DD12" s="654">
        <v>69635</v>
      </c>
      <c r="DE12" s="646"/>
      <c r="DF12" s="646"/>
      <c r="DG12" s="646"/>
      <c r="DH12" s="646"/>
      <c r="DI12" s="646"/>
      <c r="DJ12" s="646"/>
      <c r="DK12" s="646"/>
      <c r="DL12" s="646"/>
      <c r="DM12" s="646"/>
      <c r="DN12" s="646"/>
      <c r="DO12" s="646"/>
      <c r="DP12" s="647"/>
      <c r="DQ12" s="654">
        <v>353609</v>
      </c>
      <c r="DR12" s="646"/>
      <c r="DS12" s="646"/>
      <c r="DT12" s="646"/>
      <c r="DU12" s="646"/>
      <c r="DV12" s="646"/>
      <c r="DW12" s="646"/>
      <c r="DX12" s="646"/>
      <c r="DY12" s="646"/>
      <c r="DZ12" s="646"/>
      <c r="EA12" s="646"/>
      <c r="EB12" s="646"/>
      <c r="EC12" s="655"/>
    </row>
    <row r="13" spans="2:143" ht="11.25" customHeight="1">
      <c r="B13" s="642" t="s">
        <v>252</v>
      </c>
      <c r="C13" s="643"/>
      <c r="D13" s="643"/>
      <c r="E13" s="643"/>
      <c r="F13" s="643"/>
      <c r="G13" s="643"/>
      <c r="H13" s="643"/>
      <c r="I13" s="643"/>
      <c r="J13" s="643"/>
      <c r="K13" s="643"/>
      <c r="L13" s="643"/>
      <c r="M13" s="643"/>
      <c r="N13" s="643"/>
      <c r="O13" s="643"/>
      <c r="P13" s="643"/>
      <c r="Q13" s="644"/>
      <c r="R13" s="645" t="s">
        <v>136</v>
      </c>
      <c r="S13" s="646"/>
      <c r="T13" s="646"/>
      <c r="U13" s="646"/>
      <c r="V13" s="646"/>
      <c r="W13" s="646"/>
      <c r="X13" s="646"/>
      <c r="Y13" s="647"/>
      <c r="Z13" s="648" t="s">
        <v>233</v>
      </c>
      <c r="AA13" s="648"/>
      <c r="AB13" s="648"/>
      <c r="AC13" s="648"/>
      <c r="AD13" s="649" t="s">
        <v>136</v>
      </c>
      <c r="AE13" s="649"/>
      <c r="AF13" s="649"/>
      <c r="AG13" s="649"/>
      <c r="AH13" s="649"/>
      <c r="AI13" s="649"/>
      <c r="AJ13" s="649"/>
      <c r="AK13" s="649"/>
      <c r="AL13" s="650" t="s">
        <v>233</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2947226</v>
      </c>
      <c r="BH13" s="646"/>
      <c r="BI13" s="646"/>
      <c r="BJ13" s="646"/>
      <c r="BK13" s="646"/>
      <c r="BL13" s="646"/>
      <c r="BM13" s="646"/>
      <c r="BN13" s="647"/>
      <c r="BO13" s="648">
        <v>42.2</v>
      </c>
      <c r="BP13" s="648"/>
      <c r="BQ13" s="648"/>
      <c r="BR13" s="648"/>
      <c r="BS13" s="654" t="s">
        <v>136</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1996105</v>
      </c>
      <c r="CS13" s="646"/>
      <c r="CT13" s="646"/>
      <c r="CU13" s="646"/>
      <c r="CV13" s="646"/>
      <c r="CW13" s="646"/>
      <c r="CX13" s="646"/>
      <c r="CY13" s="647"/>
      <c r="CZ13" s="648">
        <v>9.1</v>
      </c>
      <c r="DA13" s="648"/>
      <c r="DB13" s="648"/>
      <c r="DC13" s="648"/>
      <c r="DD13" s="654">
        <v>837447</v>
      </c>
      <c r="DE13" s="646"/>
      <c r="DF13" s="646"/>
      <c r="DG13" s="646"/>
      <c r="DH13" s="646"/>
      <c r="DI13" s="646"/>
      <c r="DJ13" s="646"/>
      <c r="DK13" s="646"/>
      <c r="DL13" s="646"/>
      <c r="DM13" s="646"/>
      <c r="DN13" s="646"/>
      <c r="DO13" s="646"/>
      <c r="DP13" s="647"/>
      <c r="DQ13" s="654">
        <v>1128999</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21226</v>
      </c>
      <c r="S14" s="646"/>
      <c r="T14" s="646"/>
      <c r="U14" s="646"/>
      <c r="V14" s="646"/>
      <c r="W14" s="646"/>
      <c r="X14" s="646"/>
      <c r="Y14" s="647"/>
      <c r="Z14" s="648">
        <v>0.1</v>
      </c>
      <c r="AA14" s="648"/>
      <c r="AB14" s="648"/>
      <c r="AC14" s="648"/>
      <c r="AD14" s="649">
        <v>21226</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151130</v>
      </c>
      <c r="BH14" s="646"/>
      <c r="BI14" s="646"/>
      <c r="BJ14" s="646"/>
      <c r="BK14" s="646"/>
      <c r="BL14" s="646"/>
      <c r="BM14" s="646"/>
      <c r="BN14" s="647"/>
      <c r="BO14" s="648">
        <v>2.2000000000000002</v>
      </c>
      <c r="BP14" s="648"/>
      <c r="BQ14" s="648"/>
      <c r="BR14" s="648"/>
      <c r="BS14" s="654" t="s">
        <v>177</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679196</v>
      </c>
      <c r="CS14" s="646"/>
      <c r="CT14" s="646"/>
      <c r="CU14" s="646"/>
      <c r="CV14" s="646"/>
      <c r="CW14" s="646"/>
      <c r="CX14" s="646"/>
      <c r="CY14" s="647"/>
      <c r="CZ14" s="648">
        <v>3.1</v>
      </c>
      <c r="DA14" s="648"/>
      <c r="DB14" s="648"/>
      <c r="DC14" s="648"/>
      <c r="DD14" s="654">
        <v>152383</v>
      </c>
      <c r="DE14" s="646"/>
      <c r="DF14" s="646"/>
      <c r="DG14" s="646"/>
      <c r="DH14" s="646"/>
      <c r="DI14" s="646"/>
      <c r="DJ14" s="646"/>
      <c r="DK14" s="646"/>
      <c r="DL14" s="646"/>
      <c r="DM14" s="646"/>
      <c r="DN14" s="646"/>
      <c r="DO14" s="646"/>
      <c r="DP14" s="647"/>
      <c r="DQ14" s="654">
        <v>581405</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t="s">
        <v>136</v>
      </c>
      <c r="S15" s="646"/>
      <c r="T15" s="646"/>
      <c r="U15" s="646"/>
      <c r="V15" s="646"/>
      <c r="W15" s="646"/>
      <c r="X15" s="646"/>
      <c r="Y15" s="647"/>
      <c r="Z15" s="648" t="s">
        <v>136</v>
      </c>
      <c r="AA15" s="648"/>
      <c r="AB15" s="648"/>
      <c r="AC15" s="648"/>
      <c r="AD15" s="649" t="s">
        <v>177</v>
      </c>
      <c r="AE15" s="649"/>
      <c r="AF15" s="649"/>
      <c r="AG15" s="649"/>
      <c r="AH15" s="649"/>
      <c r="AI15" s="649"/>
      <c r="AJ15" s="649"/>
      <c r="AK15" s="649"/>
      <c r="AL15" s="650" t="s">
        <v>136</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297987</v>
      </c>
      <c r="BH15" s="646"/>
      <c r="BI15" s="646"/>
      <c r="BJ15" s="646"/>
      <c r="BK15" s="646"/>
      <c r="BL15" s="646"/>
      <c r="BM15" s="646"/>
      <c r="BN15" s="647"/>
      <c r="BO15" s="648">
        <v>4.3</v>
      </c>
      <c r="BP15" s="648"/>
      <c r="BQ15" s="648"/>
      <c r="BR15" s="648"/>
      <c r="BS15" s="654" t="s">
        <v>233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3516986</v>
      </c>
      <c r="CS15" s="646"/>
      <c r="CT15" s="646"/>
      <c r="CU15" s="646"/>
      <c r="CV15" s="646"/>
      <c r="CW15" s="646"/>
      <c r="CX15" s="646"/>
      <c r="CY15" s="647"/>
      <c r="CZ15" s="648">
        <v>16</v>
      </c>
      <c r="DA15" s="648"/>
      <c r="DB15" s="648"/>
      <c r="DC15" s="648"/>
      <c r="DD15" s="654">
        <v>1707617</v>
      </c>
      <c r="DE15" s="646"/>
      <c r="DF15" s="646"/>
      <c r="DG15" s="646"/>
      <c r="DH15" s="646"/>
      <c r="DI15" s="646"/>
      <c r="DJ15" s="646"/>
      <c r="DK15" s="646"/>
      <c r="DL15" s="646"/>
      <c r="DM15" s="646"/>
      <c r="DN15" s="646"/>
      <c r="DO15" s="646"/>
      <c r="DP15" s="647"/>
      <c r="DQ15" s="654">
        <v>1401692</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5337</v>
      </c>
      <c r="S16" s="646"/>
      <c r="T16" s="646"/>
      <c r="U16" s="646"/>
      <c r="V16" s="646"/>
      <c r="W16" s="646"/>
      <c r="X16" s="646"/>
      <c r="Y16" s="647"/>
      <c r="Z16" s="648">
        <v>0</v>
      </c>
      <c r="AA16" s="648"/>
      <c r="AB16" s="648"/>
      <c r="AC16" s="648"/>
      <c r="AD16" s="649">
        <v>5337</v>
      </c>
      <c r="AE16" s="649"/>
      <c r="AF16" s="649"/>
      <c r="AG16" s="649"/>
      <c r="AH16" s="649"/>
      <c r="AI16" s="649"/>
      <c r="AJ16" s="649"/>
      <c r="AK16" s="649"/>
      <c r="AL16" s="650">
        <v>0</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136</v>
      </c>
      <c r="BP16" s="648"/>
      <c r="BQ16" s="648"/>
      <c r="BR16" s="648"/>
      <c r="BS16" s="654" t="s">
        <v>233</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t="s">
        <v>136</v>
      </c>
      <c r="CS16" s="646"/>
      <c r="CT16" s="646"/>
      <c r="CU16" s="646"/>
      <c r="CV16" s="646"/>
      <c r="CW16" s="646"/>
      <c r="CX16" s="646"/>
      <c r="CY16" s="647"/>
      <c r="CZ16" s="648" t="s">
        <v>136</v>
      </c>
      <c r="DA16" s="648"/>
      <c r="DB16" s="648"/>
      <c r="DC16" s="648"/>
      <c r="DD16" s="654" t="s">
        <v>233</v>
      </c>
      <c r="DE16" s="646"/>
      <c r="DF16" s="646"/>
      <c r="DG16" s="646"/>
      <c r="DH16" s="646"/>
      <c r="DI16" s="646"/>
      <c r="DJ16" s="646"/>
      <c r="DK16" s="646"/>
      <c r="DL16" s="646"/>
      <c r="DM16" s="646"/>
      <c r="DN16" s="646"/>
      <c r="DO16" s="646"/>
      <c r="DP16" s="647"/>
      <c r="DQ16" s="654" t="s">
        <v>136</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156768</v>
      </c>
      <c r="S17" s="646"/>
      <c r="T17" s="646"/>
      <c r="U17" s="646"/>
      <c r="V17" s="646"/>
      <c r="W17" s="646"/>
      <c r="X17" s="646"/>
      <c r="Y17" s="647"/>
      <c r="Z17" s="648">
        <v>0.7</v>
      </c>
      <c r="AA17" s="648"/>
      <c r="AB17" s="648"/>
      <c r="AC17" s="648"/>
      <c r="AD17" s="649">
        <v>156768</v>
      </c>
      <c r="AE17" s="649"/>
      <c r="AF17" s="649"/>
      <c r="AG17" s="649"/>
      <c r="AH17" s="649"/>
      <c r="AI17" s="649"/>
      <c r="AJ17" s="649"/>
      <c r="AK17" s="649"/>
      <c r="AL17" s="650">
        <v>1.5</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136</v>
      </c>
      <c r="BH17" s="646"/>
      <c r="BI17" s="646"/>
      <c r="BJ17" s="646"/>
      <c r="BK17" s="646"/>
      <c r="BL17" s="646"/>
      <c r="BM17" s="646"/>
      <c r="BN17" s="647"/>
      <c r="BO17" s="648" t="s">
        <v>136</v>
      </c>
      <c r="BP17" s="648"/>
      <c r="BQ17" s="648"/>
      <c r="BR17" s="648"/>
      <c r="BS17" s="654" t="s">
        <v>136</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1923543</v>
      </c>
      <c r="CS17" s="646"/>
      <c r="CT17" s="646"/>
      <c r="CU17" s="646"/>
      <c r="CV17" s="646"/>
      <c r="CW17" s="646"/>
      <c r="CX17" s="646"/>
      <c r="CY17" s="647"/>
      <c r="CZ17" s="648">
        <v>8.6999999999999993</v>
      </c>
      <c r="DA17" s="648"/>
      <c r="DB17" s="648"/>
      <c r="DC17" s="648"/>
      <c r="DD17" s="654" t="s">
        <v>233</v>
      </c>
      <c r="DE17" s="646"/>
      <c r="DF17" s="646"/>
      <c r="DG17" s="646"/>
      <c r="DH17" s="646"/>
      <c r="DI17" s="646"/>
      <c r="DJ17" s="646"/>
      <c r="DK17" s="646"/>
      <c r="DL17" s="646"/>
      <c r="DM17" s="646"/>
      <c r="DN17" s="646"/>
      <c r="DO17" s="646"/>
      <c r="DP17" s="647"/>
      <c r="DQ17" s="654">
        <v>1907972</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56892</v>
      </c>
      <c r="S18" s="646"/>
      <c r="T18" s="646"/>
      <c r="U18" s="646"/>
      <c r="V18" s="646"/>
      <c r="W18" s="646"/>
      <c r="X18" s="646"/>
      <c r="Y18" s="647"/>
      <c r="Z18" s="648">
        <v>0.3</v>
      </c>
      <c r="AA18" s="648"/>
      <c r="AB18" s="648"/>
      <c r="AC18" s="648"/>
      <c r="AD18" s="649">
        <v>56892</v>
      </c>
      <c r="AE18" s="649"/>
      <c r="AF18" s="649"/>
      <c r="AG18" s="649"/>
      <c r="AH18" s="649"/>
      <c r="AI18" s="649"/>
      <c r="AJ18" s="649"/>
      <c r="AK18" s="649"/>
      <c r="AL18" s="650">
        <v>0.5</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233</v>
      </c>
      <c r="BP18" s="648"/>
      <c r="BQ18" s="648"/>
      <c r="BR18" s="648"/>
      <c r="BS18" s="654" t="s">
        <v>136</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136</v>
      </c>
      <c r="CS18" s="646"/>
      <c r="CT18" s="646"/>
      <c r="CU18" s="646"/>
      <c r="CV18" s="646"/>
      <c r="CW18" s="646"/>
      <c r="CX18" s="646"/>
      <c r="CY18" s="647"/>
      <c r="CZ18" s="648" t="s">
        <v>136</v>
      </c>
      <c r="DA18" s="648"/>
      <c r="DB18" s="648"/>
      <c r="DC18" s="648"/>
      <c r="DD18" s="654" t="s">
        <v>233</v>
      </c>
      <c r="DE18" s="646"/>
      <c r="DF18" s="646"/>
      <c r="DG18" s="646"/>
      <c r="DH18" s="646"/>
      <c r="DI18" s="646"/>
      <c r="DJ18" s="646"/>
      <c r="DK18" s="646"/>
      <c r="DL18" s="646"/>
      <c r="DM18" s="646"/>
      <c r="DN18" s="646"/>
      <c r="DO18" s="646"/>
      <c r="DP18" s="647"/>
      <c r="DQ18" s="654" t="s">
        <v>136</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2871</v>
      </c>
      <c r="S19" s="646"/>
      <c r="T19" s="646"/>
      <c r="U19" s="646"/>
      <c r="V19" s="646"/>
      <c r="W19" s="646"/>
      <c r="X19" s="646"/>
      <c r="Y19" s="647"/>
      <c r="Z19" s="648">
        <v>0</v>
      </c>
      <c r="AA19" s="648"/>
      <c r="AB19" s="648"/>
      <c r="AC19" s="648"/>
      <c r="AD19" s="649">
        <v>2871</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407951</v>
      </c>
      <c r="BH19" s="646"/>
      <c r="BI19" s="646"/>
      <c r="BJ19" s="646"/>
      <c r="BK19" s="646"/>
      <c r="BL19" s="646"/>
      <c r="BM19" s="646"/>
      <c r="BN19" s="647"/>
      <c r="BO19" s="648">
        <v>5.8</v>
      </c>
      <c r="BP19" s="648"/>
      <c r="BQ19" s="648"/>
      <c r="BR19" s="648"/>
      <c r="BS19" s="654" t="s">
        <v>177</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136</v>
      </c>
      <c r="CS19" s="646"/>
      <c r="CT19" s="646"/>
      <c r="CU19" s="646"/>
      <c r="CV19" s="646"/>
      <c r="CW19" s="646"/>
      <c r="CX19" s="646"/>
      <c r="CY19" s="647"/>
      <c r="CZ19" s="648" t="s">
        <v>233</v>
      </c>
      <c r="DA19" s="648"/>
      <c r="DB19" s="648"/>
      <c r="DC19" s="648"/>
      <c r="DD19" s="654" t="s">
        <v>233</v>
      </c>
      <c r="DE19" s="646"/>
      <c r="DF19" s="646"/>
      <c r="DG19" s="646"/>
      <c r="DH19" s="646"/>
      <c r="DI19" s="646"/>
      <c r="DJ19" s="646"/>
      <c r="DK19" s="646"/>
      <c r="DL19" s="646"/>
      <c r="DM19" s="646"/>
      <c r="DN19" s="646"/>
      <c r="DO19" s="646"/>
      <c r="DP19" s="647"/>
      <c r="DQ19" s="654" t="s">
        <v>136</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1209</v>
      </c>
      <c r="S20" s="646"/>
      <c r="T20" s="646"/>
      <c r="U20" s="646"/>
      <c r="V20" s="646"/>
      <c r="W20" s="646"/>
      <c r="X20" s="646"/>
      <c r="Y20" s="647"/>
      <c r="Z20" s="648">
        <v>0</v>
      </c>
      <c r="AA20" s="648"/>
      <c r="AB20" s="648"/>
      <c r="AC20" s="648"/>
      <c r="AD20" s="649">
        <v>1209</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407951</v>
      </c>
      <c r="BH20" s="646"/>
      <c r="BI20" s="646"/>
      <c r="BJ20" s="646"/>
      <c r="BK20" s="646"/>
      <c r="BL20" s="646"/>
      <c r="BM20" s="646"/>
      <c r="BN20" s="647"/>
      <c r="BO20" s="648">
        <v>5.8</v>
      </c>
      <c r="BP20" s="648"/>
      <c r="BQ20" s="648"/>
      <c r="BR20" s="648"/>
      <c r="BS20" s="654" t="s">
        <v>177</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21992054</v>
      </c>
      <c r="CS20" s="646"/>
      <c r="CT20" s="646"/>
      <c r="CU20" s="646"/>
      <c r="CV20" s="646"/>
      <c r="CW20" s="646"/>
      <c r="CX20" s="646"/>
      <c r="CY20" s="647"/>
      <c r="CZ20" s="648">
        <v>100</v>
      </c>
      <c r="DA20" s="648"/>
      <c r="DB20" s="648"/>
      <c r="DC20" s="648"/>
      <c r="DD20" s="654">
        <v>3301581</v>
      </c>
      <c r="DE20" s="646"/>
      <c r="DF20" s="646"/>
      <c r="DG20" s="646"/>
      <c r="DH20" s="646"/>
      <c r="DI20" s="646"/>
      <c r="DJ20" s="646"/>
      <c r="DK20" s="646"/>
      <c r="DL20" s="646"/>
      <c r="DM20" s="646"/>
      <c r="DN20" s="646"/>
      <c r="DO20" s="646"/>
      <c r="DP20" s="647"/>
      <c r="DQ20" s="654">
        <v>12621376</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95796</v>
      </c>
      <c r="S21" s="646"/>
      <c r="T21" s="646"/>
      <c r="U21" s="646"/>
      <c r="V21" s="646"/>
      <c r="W21" s="646"/>
      <c r="X21" s="646"/>
      <c r="Y21" s="647"/>
      <c r="Z21" s="648">
        <v>0.4</v>
      </c>
      <c r="AA21" s="648"/>
      <c r="AB21" s="648"/>
      <c r="AC21" s="648"/>
      <c r="AD21" s="649">
        <v>95796</v>
      </c>
      <c r="AE21" s="649"/>
      <c r="AF21" s="649"/>
      <c r="AG21" s="649"/>
      <c r="AH21" s="649"/>
      <c r="AI21" s="649"/>
      <c r="AJ21" s="649"/>
      <c r="AK21" s="649"/>
      <c r="AL21" s="650">
        <v>0.9</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9186</v>
      </c>
      <c r="BH21" s="646"/>
      <c r="BI21" s="646"/>
      <c r="BJ21" s="646"/>
      <c r="BK21" s="646"/>
      <c r="BL21" s="646"/>
      <c r="BM21" s="646"/>
      <c r="BN21" s="647"/>
      <c r="BO21" s="648">
        <v>0.1</v>
      </c>
      <c r="BP21" s="648"/>
      <c r="BQ21" s="648"/>
      <c r="BR21" s="648"/>
      <c r="BS21" s="654" t="s">
        <v>177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3224242</v>
      </c>
      <c r="S22" s="646"/>
      <c r="T22" s="646"/>
      <c r="U22" s="646"/>
      <c r="V22" s="646"/>
      <c r="W22" s="646"/>
      <c r="X22" s="646"/>
      <c r="Y22" s="647"/>
      <c r="Z22" s="648">
        <v>14.3</v>
      </c>
      <c r="AA22" s="648"/>
      <c r="AB22" s="648"/>
      <c r="AC22" s="648"/>
      <c r="AD22" s="649">
        <v>2775939</v>
      </c>
      <c r="AE22" s="649"/>
      <c r="AF22" s="649"/>
      <c r="AG22" s="649"/>
      <c r="AH22" s="649"/>
      <c r="AI22" s="649"/>
      <c r="AJ22" s="649"/>
      <c r="AK22" s="649"/>
      <c r="AL22" s="650">
        <v>26</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233</v>
      </c>
      <c r="BP22" s="648"/>
      <c r="BQ22" s="648"/>
      <c r="BR22" s="648"/>
      <c r="BS22" s="654" t="s">
        <v>233</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2775939</v>
      </c>
      <c r="S23" s="646"/>
      <c r="T23" s="646"/>
      <c r="U23" s="646"/>
      <c r="V23" s="646"/>
      <c r="W23" s="646"/>
      <c r="X23" s="646"/>
      <c r="Y23" s="647"/>
      <c r="Z23" s="648">
        <v>12.3</v>
      </c>
      <c r="AA23" s="648"/>
      <c r="AB23" s="648"/>
      <c r="AC23" s="648"/>
      <c r="AD23" s="649">
        <v>2775939</v>
      </c>
      <c r="AE23" s="649"/>
      <c r="AF23" s="649"/>
      <c r="AG23" s="649"/>
      <c r="AH23" s="649"/>
      <c r="AI23" s="649"/>
      <c r="AJ23" s="649"/>
      <c r="AK23" s="649"/>
      <c r="AL23" s="650">
        <v>26</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398765</v>
      </c>
      <c r="BH23" s="646"/>
      <c r="BI23" s="646"/>
      <c r="BJ23" s="646"/>
      <c r="BK23" s="646"/>
      <c r="BL23" s="646"/>
      <c r="BM23" s="646"/>
      <c r="BN23" s="647"/>
      <c r="BO23" s="648">
        <v>5.7</v>
      </c>
      <c r="BP23" s="648"/>
      <c r="BQ23" s="648"/>
      <c r="BR23" s="648"/>
      <c r="BS23" s="654" t="s">
        <v>177</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448154</v>
      </c>
      <c r="S24" s="646"/>
      <c r="T24" s="646"/>
      <c r="U24" s="646"/>
      <c r="V24" s="646"/>
      <c r="W24" s="646"/>
      <c r="X24" s="646"/>
      <c r="Y24" s="647"/>
      <c r="Z24" s="648">
        <v>2</v>
      </c>
      <c r="AA24" s="648"/>
      <c r="AB24" s="648"/>
      <c r="AC24" s="648"/>
      <c r="AD24" s="649" t="s">
        <v>136</v>
      </c>
      <c r="AE24" s="649"/>
      <c r="AF24" s="649"/>
      <c r="AG24" s="649"/>
      <c r="AH24" s="649"/>
      <c r="AI24" s="649"/>
      <c r="AJ24" s="649"/>
      <c r="AK24" s="649"/>
      <c r="AL24" s="650" t="s">
        <v>136</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136</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8285818</v>
      </c>
      <c r="CS24" s="635"/>
      <c r="CT24" s="635"/>
      <c r="CU24" s="635"/>
      <c r="CV24" s="635"/>
      <c r="CW24" s="635"/>
      <c r="CX24" s="635"/>
      <c r="CY24" s="636"/>
      <c r="CZ24" s="639">
        <v>37.700000000000003</v>
      </c>
      <c r="DA24" s="640"/>
      <c r="DB24" s="640"/>
      <c r="DC24" s="659"/>
      <c r="DD24" s="684">
        <v>5593501</v>
      </c>
      <c r="DE24" s="635"/>
      <c r="DF24" s="635"/>
      <c r="DG24" s="635"/>
      <c r="DH24" s="635"/>
      <c r="DI24" s="635"/>
      <c r="DJ24" s="635"/>
      <c r="DK24" s="636"/>
      <c r="DL24" s="684">
        <v>5460719</v>
      </c>
      <c r="DM24" s="635"/>
      <c r="DN24" s="635"/>
      <c r="DO24" s="635"/>
      <c r="DP24" s="635"/>
      <c r="DQ24" s="635"/>
      <c r="DR24" s="635"/>
      <c r="DS24" s="635"/>
      <c r="DT24" s="635"/>
      <c r="DU24" s="635"/>
      <c r="DV24" s="636"/>
      <c r="DW24" s="639">
        <v>48.7</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v>149</v>
      </c>
      <c r="S25" s="646"/>
      <c r="T25" s="646"/>
      <c r="U25" s="646"/>
      <c r="V25" s="646"/>
      <c r="W25" s="646"/>
      <c r="X25" s="646"/>
      <c r="Y25" s="647"/>
      <c r="Z25" s="648">
        <v>0</v>
      </c>
      <c r="AA25" s="648"/>
      <c r="AB25" s="648"/>
      <c r="AC25" s="648"/>
      <c r="AD25" s="649" t="s">
        <v>136</v>
      </c>
      <c r="AE25" s="649"/>
      <c r="AF25" s="649"/>
      <c r="AG25" s="649"/>
      <c r="AH25" s="649"/>
      <c r="AI25" s="649"/>
      <c r="AJ25" s="649"/>
      <c r="AK25" s="649"/>
      <c r="AL25" s="650" t="s">
        <v>136</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233</v>
      </c>
      <c r="BH25" s="646"/>
      <c r="BI25" s="646"/>
      <c r="BJ25" s="646"/>
      <c r="BK25" s="646"/>
      <c r="BL25" s="646"/>
      <c r="BM25" s="646"/>
      <c r="BN25" s="647"/>
      <c r="BO25" s="648" t="s">
        <v>136</v>
      </c>
      <c r="BP25" s="648"/>
      <c r="BQ25" s="648"/>
      <c r="BR25" s="648"/>
      <c r="BS25" s="654" t="s">
        <v>136</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2725708</v>
      </c>
      <c r="CS25" s="681"/>
      <c r="CT25" s="681"/>
      <c r="CU25" s="681"/>
      <c r="CV25" s="681"/>
      <c r="CW25" s="681"/>
      <c r="CX25" s="681"/>
      <c r="CY25" s="682"/>
      <c r="CZ25" s="650">
        <v>12.4</v>
      </c>
      <c r="DA25" s="679"/>
      <c r="DB25" s="679"/>
      <c r="DC25" s="683"/>
      <c r="DD25" s="654">
        <v>2498685</v>
      </c>
      <c r="DE25" s="681"/>
      <c r="DF25" s="681"/>
      <c r="DG25" s="681"/>
      <c r="DH25" s="681"/>
      <c r="DI25" s="681"/>
      <c r="DJ25" s="681"/>
      <c r="DK25" s="682"/>
      <c r="DL25" s="654">
        <v>2468557</v>
      </c>
      <c r="DM25" s="681"/>
      <c r="DN25" s="681"/>
      <c r="DO25" s="681"/>
      <c r="DP25" s="681"/>
      <c r="DQ25" s="681"/>
      <c r="DR25" s="681"/>
      <c r="DS25" s="681"/>
      <c r="DT25" s="681"/>
      <c r="DU25" s="681"/>
      <c r="DV25" s="682"/>
      <c r="DW25" s="650">
        <v>22</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11477078</v>
      </c>
      <c r="S26" s="646"/>
      <c r="T26" s="646"/>
      <c r="U26" s="646"/>
      <c r="V26" s="646"/>
      <c r="W26" s="646"/>
      <c r="X26" s="646"/>
      <c r="Y26" s="647"/>
      <c r="Z26" s="648">
        <v>50.8</v>
      </c>
      <c r="AA26" s="648"/>
      <c r="AB26" s="648"/>
      <c r="AC26" s="648"/>
      <c r="AD26" s="649">
        <v>10630010</v>
      </c>
      <c r="AE26" s="649"/>
      <c r="AF26" s="649"/>
      <c r="AG26" s="649"/>
      <c r="AH26" s="649"/>
      <c r="AI26" s="649"/>
      <c r="AJ26" s="649"/>
      <c r="AK26" s="649"/>
      <c r="AL26" s="650">
        <v>99.6</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136</v>
      </c>
      <c r="BH26" s="646"/>
      <c r="BI26" s="646"/>
      <c r="BJ26" s="646"/>
      <c r="BK26" s="646"/>
      <c r="BL26" s="646"/>
      <c r="BM26" s="646"/>
      <c r="BN26" s="647"/>
      <c r="BO26" s="648" t="s">
        <v>233</v>
      </c>
      <c r="BP26" s="648"/>
      <c r="BQ26" s="648"/>
      <c r="BR26" s="648"/>
      <c r="BS26" s="654" t="s">
        <v>136</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1791714</v>
      </c>
      <c r="CS26" s="646"/>
      <c r="CT26" s="646"/>
      <c r="CU26" s="646"/>
      <c r="CV26" s="646"/>
      <c r="CW26" s="646"/>
      <c r="CX26" s="646"/>
      <c r="CY26" s="647"/>
      <c r="CZ26" s="650">
        <v>8.1</v>
      </c>
      <c r="DA26" s="679"/>
      <c r="DB26" s="679"/>
      <c r="DC26" s="683"/>
      <c r="DD26" s="654">
        <v>1616788</v>
      </c>
      <c r="DE26" s="646"/>
      <c r="DF26" s="646"/>
      <c r="DG26" s="646"/>
      <c r="DH26" s="646"/>
      <c r="DI26" s="646"/>
      <c r="DJ26" s="646"/>
      <c r="DK26" s="647"/>
      <c r="DL26" s="654" t="s">
        <v>177</v>
      </c>
      <c r="DM26" s="646"/>
      <c r="DN26" s="646"/>
      <c r="DO26" s="646"/>
      <c r="DP26" s="646"/>
      <c r="DQ26" s="646"/>
      <c r="DR26" s="646"/>
      <c r="DS26" s="646"/>
      <c r="DT26" s="646"/>
      <c r="DU26" s="646"/>
      <c r="DV26" s="647"/>
      <c r="DW26" s="650" t="s">
        <v>136</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7429</v>
      </c>
      <c r="S27" s="646"/>
      <c r="T27" s="646"/>
      <c r="U27" s="646"/>
      <c r="V27" s="646"/>
      <c r="W27" s="646"/>
      <c r="X27" s="646"/>
      <c r="Y27" s="647"/>
      <c r="Z27" s="648">
        <v>0</v>
      </c>
      <c r="AA27" s="648"/>
      <c r="AB27" s="648"/>
      <c r="AC27" s="648"/>
      <c r="AD27" s="649">
        <v>7429</v>
      </c>
      <c r="AE27" s="649"/>
      <c r="AF27" s="649"/>
      <c r="AG27" s="649"/>
      <c r="AH27" s="649"/>
      <c r="AI27" s="649"/>
      <c r="AJ27" s="649"/>
      <c r="AK27" s="649"/>
      <c r="AL27" s="650">
        <v>0.1</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6991337</v>
      </c>
      <c r="BH27" s="646"/>
      <c r="BI27" s="646"/>
      <c r="BJ27" s="646"/>
      <c r="BK27" s="646"/>
      <c r="BL27" s="646"/>
      <c r="BM27" s="646"/>
      <c r="BN27" s="647"/>
      <c r="BO27" s="648">
        <v>100</v>
      </c>
      <c r="BP27" s="648"/>
      <c r="BQ27" s="648"/>
      <c r="BR27" s="648"/>
      <c r="BS27" s="654">
        <v>155224</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3636567</v>
      </c>
      <c r="CS27" s="681"/>
      <c r="CT27" s="681"/>
      <c r="CU27" s="681"/>
      <c r="CV27" s="681"/>
      <c r="CW27" s="681"/>
      <c r="CX27" s="681"/>
      <c r="CY27" s="682"/>
      <c r="CZ27" s="650">
        <v>16.5</v>
      </c>
      <c r="DA27" s="679"/>
      <c r="DB27" s="679"/>
      <c r="DC27" s="683"/>
      <c r="DD27" s="654">
        <v>1186844</v>
      </c>
      <c r="DE27" s="681"/>
      <c r="DF27" s="681"/>
      <c r="DG27" s="681"/>
      <c r="DH27" s="681"/>
      <c r="DI27" s="681"/>
      <c r="DJ27" s="681"/>
      <c r="DK27" s="682"/>
      <c r="DL27" s="654">
        <v>1184190</v>
      </c>
      <c r="DM27" s="681"/>
      <c r="DN27" s="681"/>
      <c r="DO27" s="681"/>
      <c r="DP27" s="681"/>
      <c r="DQ27" s="681"/>
      <c r="DR27" s="681"/>
      <c r="DS27" s="681"/>
      <c r="DT27" s="681"/>
      <c r="DU27" s="681"/>
      <c r="DV27" s="682"/>
      <c r="DW27" s="650">
        <v>10.6</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95556</v>
      </c>
      <c r="S28" s="646"/>
      <c r="T28" s="646"/>
      <c r="U28" s="646"/>
      <c r="V28" s="646"/>
      <c r="W28" s="646"/>
      <c r="X28" s="646"/>
      <c r="Y28" s="647"/>
      <c r="Z28" s="648">
        <v>0.4</v>
      </c>
      <c r="AA28" s="648"/>
      <c r="AB28" s="648"/>
      <c r="AC28" s="648"/>
      <c r="AD28" s="649" t="s">
        <v>177</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1923543</v>
      </c>
      <c r="CS28" s="646"/>
      <c r="CT28" s="646"/>
      <c r="CU28" s="646"/>
      <c r="CV28" s="646"/>
      <c r="CW28" s="646"/>
      <c r="CX28" s="646"/>
      <c r="CY28" s="647"/>
      <c r="CZ28" s="650">
        <v>8.6999999999999993</v>
      </c>
      <c r="DA28" s="679"/>
      <c r="DB28" s="679"/>
      <c r="DC28" s="683"/>
      <c r="DD28" s="654">
        <v>1907972</v>
      </c>
      <c r="DE28" s="646"/>
      <c r="DF28" s="646"/>
      <c r="DG28" s="646"/>
      <c r="DH28" s="646"/>
      <c r="DI28" s="646"/>
      <c r="DJ28" s="646"/>
      <c r="DK28" s="647"/>
      <c r="DL28" s="654">
        <v>1807972</v>
      </c>
      <c r="DM28" s="646"/>
      <c r="DN28" s="646"/>
      <c r="DO28" s="646"/>
      <c r="DP28" s="646"/>
      <c r="DQ28" s="646"/>
      <c r="DR28" s="646"/>
      <c r="DS28" s="646"/>
      <c r="DT28" s="646"/>
      <c r="DU28" s="646"/>
      <c r="DV28" s="647"/>
      <c r="DW28" s="650">
        <v>16.100000000000001</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141640</v>
      </c>
      <c r="S29" s="646"/>
      <c r="T29" s="646"/>
      <c r="U29" s="646"/>
      <c r="V29" s="646"/>
      <c r="W29" s="646"/>
      <c r="X29" s="646"/>
      <c r="Y29" s="647"/>
      <c r="Z29" s="648">
        <v>0.6</v>
      </c>
      <c r="AA29" s="648"/>
      <c r="AB29" s="648"/>
      <c r="AC29" s="648"/>
      <c r="AD29" s="649">
        <v>8480</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303</v>
      </c>
      <c r="CE29" s="690"/>
      <c r="CF29" s="660" t="s">
        <v>69</v>
      </c>
      <c r="CG29" s="661"/>
      <c r="CH29" s="661"/>
      <c r="CI29" s="661"/>
      <c r="CJ29" s="661"/>
      <c r="CK29" s="661"/>
      <c r="CL29" s="661"/>
      <c r="CM29" s="661"/>
      <c r="CN29" s="661"/>
      <c r="CO29" s="661"/>
      <c r="CP29" s="661"/>
      <c r="CQ29" s="662"/>
      <c r="CR29" s="645">
        <v>1923543</v>
      </c>
      <c r="CS29" s="681"/>
      <c r="CT29" s="681"/>
      <c r="CU29" s="681"/>
      <c r="CV29" s="681"/>
      <c r="CW29" s="681"/>
      <c r="CX29" s="681"/>
      <c r="CY29" s="682"/>
      <c r="CZ29" s="650">
        <v>8.6999999999999993</v>
      </c>
      <c r="DA29" s="679"/>
      <c r="DB29" s="679"/>
      <c r="DC29" s="683"/>
      <c r="DD29" s="654">
        <v>1907972</v>
      </c>
      <c r="DE29" s="681"/>
      <c r="DF29" s="681"/>
      <c r="DG29" s="681"/>
      <c r="DH29" s="681"/>
      <c r="DI29" s="681"/>
      <c r="DJ29" s="681"/>
      <c r="DK29" s="682"/>
      <c r="DL29" s="654">
        <v>1807972</v>
      </c>
      <c r="DM29" s="681"/>
      <c r="DN29" s="681"/>
      <c r="DO29" s="681"/>
      <c r="DP29" s="681"/>
      <c r="DQ29" s="681"/>
      <c r="DR29" s="681"/>
      <c r="DS29" s="681"/>
      <c r="DT29" s="681"/>
      <c r="DU29" s="681"/>
      <c r="DV29" s="682"/>
      <c r="DW29" s="650">
        <v>16.100000000000001</v>
      </c>
      <c r="DX29" s="679"/>
      <c r="DY29" s="679"/>
      <c r="DZ29" s="679"/>
      <c r="EA29" s="679"/>
      <c r="EB29" s="679"/>
      <c r="EC29" s="680"/>
    </row>
    <row r="30" spans="2:133" ht="11.25" customHeight="1">
      <c r="B30" s="642" t="s">
        <v>304</v>
      </c>
      <c r="C30" s="643"/>
      <c r="D30" s="643"/>
      <c r="E30" s="643"/>
      <c r="F30" s="643"/>
      <c r="G30" s="643"/>
      <c r="H30" s="643"/>
      <c r="I30" s="643"/>
      <c r="J30" s="643"/>
      <c r="K30" s="643"/>
      <c r="L30" s="643"/>
      <c r="M30" s="643"/>
      <c r="N30" s="643"/>
      <c r="O30" s="643"/>
      <c r="P30" s="643"/>
      <c r="Q30" s="644"/>
      <c r="R30" s="645">
        <v>31127</v>
      </c>
      <c r="S30" s="646"/>
      <c r="T30" s="646"/>
      <c r="U30" s="646"/>
      <c r="V30" s="646"/>
      <c r="W30" s="646"/>
      <c r="X30" s="646"/>
      <c r="Y30" s="647"/>
      <c r="Z30" s="648">
        <v>0.1</v>
      </c>
      <c r="AA30" s="648"/>
      <c r="AB30" s="648"/>
      <c r="AC30" s="648"/>
      <c r="AD30" s="649">
        <v>372</v>
      </c>
      <c r="AE30" s="649"/>
      <c r="AF30" s="649"/>
      <c r="AG30" s="649"/>
      <c r="AH30" s="649"/>
      <c r="AI30" s="649"/>
      <c r="AJ30" s="649"/>
      <c r="AK30" s="649"/>
      <c r="AL30" s="650">
        <v>0</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91"/>
      <c r="CE30" s="692"/>
      <c r="CF30" s="660" t="s">
        <v>307</v>
      </c>
      <c r="CG30" s="661"/>
      <c r="CH30" s="661"/>
      <c r="CI30" s="661"/>
      <c r="CJ30" s="661"/>
      <c r="CK30" s="661"/>
      <c r="CL30" s="661"/>
      <c r="CM30" s="661"/>
      <c r="CN30" s="661"/>
      <c r="CO30" s="661"/>
      <c r="CP30" s="661"/>
      <c r="CQ30" s="662"/>
      <c r="CR30" s="645">
        <v>1822895</v>
      </c>
      <c r="CS30" s="646"/>
      <c r="CT30" s="646"/>
      <c r="CU30" s="646"/>
      <c r="CV30" s="646"/>
      <c r="CW30" s="646"/>
      <c r="CX30" s="646"/>
      <c r="CY30" s="647"/>
      <c r="CZ30" s="650">
        <v>8.3000000000000007</v>
      </c>
      <c r="DA30" s="679"/>
      <c r="DB30" s="679"/>
      <c r="DC30" s="683"/>
      <c r="DD30" s="654">
        <v>1808010</v>
      </c>
      <c r="DE30" s="646"/>
      <c r="DF30" s="646"/>
      <c r="DG30" s="646"/>
      <c r="DH30" s="646"/>
      <c r="DI30" s="646"/>
      <c r="DJ30" s="646"/>
      <c r="DK30" s="647"/>
      <c r="DL30" s="654">
        <v>1708010</v>
      </c>
      <c r="DM30" s="646"/>
      <c r="DN30" s="646"/>
      <c r="DO30" s="646"/>
      <c r="DP30" s="646"/>
      <c r="DQ30" s="646"/>
      <c r="DR30" s="646"/>
      <c r="DS30" s="646"/>
      <c r="DT30" s="646"/>
      <c r="DU30" s="646"/>
      <c r="DV30" s="647"/>
      <c r="DW30" s="650">
        <v>15.2</v>
      </c>
      <c r="DX30" s="679"/>
      <c r="DY30" s="679"/>
      <c r="DZ30" s="679"/>
      <c r="EA30" s="679"/>
      <c r="EB30" s="679"/>
      <c r="EC30" s="680"/>
    </row>
    <row r="31" spans="2:133" ht="11.25" customHeight="1">
      <c r="B31" s="642" t="s">
        <v>308</v>
      </c>
      <c r="C31" s="643"/>
      <c r="D31" s="643"/>
      <c r="E31" s="643"/>
      <c r="F31" s="643"/>
      <c r="G31" s="643"/>
      <c r="H31" s="643"/>
      <c r="I31" s="643"/>
      <c r="J31" s="643"/>
      <c r="K31" s="643"/>
      <c r="L31" s="643"/>
      <c r="M31" s="643"/>
      <c r="N31" s="643"/>
      <c r="O31" s="643"/>
      <c r="P31" s="643"/>
      <c r="Q31" s="644"/>
      <c r="R31" s="645">
        <v>2516434</v>
      </c>
      <c r="S31" s="646"/>
      <c r="T31" s="646"/>
      <c r="U31" s="646"/>
      <c r="V31" s="646"/>
      <c r="W31" s="646"/>
      <c r="X31" s="646"/>
      <c r="Y31" s="647"/>
      <c r="Z31" s="648">
        <v>11.1</v>
      </c>
      <c r="AA31" s="648"/>
      <c r="AB31" s="648"/>
      <c r="AC31" s="648"/>
      <c r="AD31" s="649" t="s">
        <v>233</v>
      </c>
      <c r="AE31" s="649"/>
      <c r="AF31" s="649"/>
      <c r="AG31" s="649"/>
      <c r="AH31" s="649"/>
      <c r="AI31" s="649"/>
      <c r="AJ31" s="649"/>
      <c r="AK31" s="649"/>
      <c r="AL31" s="650" t="s">
        <v>177</v>
      </c>
      <c r="AM31" s="651"/>
      <c r="AN31" s="651"/>
      <c r="AO31" s="652"/>
      <c r="AP31" s="702" t="s">
        <v>309</v>
      </c>
      <c r="AQ31" s="703"/>
      <c r="AR31" s="703"/>
      <c r="AS31" s="703"/>
      <c r="AT31" s="708" t="s">
        <v>310</v>
      </c>
      <c r="AU31" s="231"/>
      <c r="AV31" s="231"/>
      <c r="AW31" s="231"/>
      <c r="AX31" s="631" t="s">
        <v>186</v>
      </c>
      <c r="AY31" s="632"/>
      <c r="AZ31" s="632"/>
      <c r="BA31" s="632"/>
      <c r="BB31" s="632"/>
      <c r="BC31" s="632"/>
      <c r="BD31" s="632"/>
      <c r="BE31" s="632"/>
      <c r="BF31" s="633"/>
      <c r="BG31" s="713">
        <v>99.3</v>
      </c>
      <c r="BH31" s="700"/>
      <c r="BI31" s="700"/>
      <c r="BJ31" s="700"/>
      <c r="BK31" s="700"/>
      <c r="BL31" s="700"/>
      <c r="BM31" s="640">
        <v>95.3</v>
      </c>
      <c r="BN31" s="700"/>
      <c r="BO31" s="700"/>
      <c r="BP31" s="700"/>
      <c r="BQ31" s="701"/>
      <c r="BR31" s="713">
        <v>99.4</v>
      </c>
      <c r="BS31" s="700"/>
      <c r="BT31" s="700"/>
      <c r="BU31" s="700"/>
      <c r="BV31" s="700"/>
      <c r="BW31" s="700"/>
      <c r="BX31" s="640">
        <v>95.8</v>
      </c>
      <c r="BY31" s="700"/>
      <c r="BZ31" s="700"/>
      <c r="CA31" s="700"/>
      <c r="CB31" s="701"/>
      <c r="CD31" s="691"/>
      <c r="CE31" s="692"/>
      <c r="CF31" s="660" t="s">
        <v>311</v>
      </c>
      <c r="CG31" s="661"/>
      <c r="CH31" s="661"/>
      <c r="CI31" s="661"/>
      <c r="CJ31" s="661"/>
      <c r="CK31" s="661"/>
      <c r="CL31" s="661"/>
      <c r="CM31" s="661"/>
      <c r="CN31" s="661"/>
      <c r="CO31" s="661"/>
      <c r="CP31" s="661"/>
      <c r="CQ31" s="662"/>
      <c r="CR31" s="645">
        <v>100648</v>
      </c>
      <c r="CS31" s="681"/>
      <c r="CT31" s="681"/>
      <c r="CU31" s="681"/>
      <c r="CV31" s="681"/>
      <c r="CW31" s="681"/>
      <c r="CX31" s="681"/>
      <c r="CY31" s="682"/>
      <c r="CZ31" s="650">
        <v>0.5</v>
      </c>
      <c r="DA31" s="679"/>
      <c r="DB31" s="679"/>
      <c r="DC31" s="683"/>
      <c r="DD31" s="654">
        <v>99962</v>
      </c>
      <c r="DE31" s="681"/>
      <c r="DF31" s="681"/>
      <c r="DG31" s="681"/>
      <c r="DH31" s="681"/>
      <c r="DI31" s="681"/>
      <c r="DJ31" s="681"/>
      <c r="DK31" s="682"/>
      <c r="DL31" s="654">
        <v>99962</v>
      </c>
      <c r="DM31" s="681"/>
      <c r="DN31" s="681"/>
      <c r="DO31" s="681"/>
      <c r="DP31" s="681"/>
      <c r="DQ31" s="681"/>
      <c r="DR31" s="681"/>
      <c r="DS31" s="681"/>
      <c r="DT31" s="681"/>
      <c r="DU31" s="681"/>
      <c r="DV31" s="682"/>
      <c r="DW31" s="650">
        <v>0.9</v>
      </c>
      <c r="DX31" s="679"/>
      <c r="DY31" s="679"/>
      <c r="DZ31" s="679"/>
      <c r="EA31" s="679"/>
      <c r="EB31" s="679"/>
      <c r="EC31" s="680"/>
    </row>
    <row r="32" spans="2:133" ht="11.25" customHeight="1">
      <c r="B32" s="695" t="s">
        <v>312</v>
      </c>
      <c r="C32" s="696"/>
      <c r="D32" s="696"/>
      <c r="E32" s="696"/>
      <c r="F32" s="696"/>
      <c r="G32" s="696"/>
      <c r="H32" s="696"/>
      <c r="I32" s="696"/>
      <c r="J32" s="696"/>
      <c r="K32" s="696"/>
      <c r="L32" s="696"/>
      <c r="M32" s="696"/>
      <c r="N32" s="696"/>
      <c r="O32" s="696"/>
      <c r="P32" s="696"/>
      <c r="Q32" s="697"/>
      <c r="R32" s="645">
        <v>20354</v>
      </c>
      <c r="S32" s="646"/>
      <c r="T32" s="646"/>
      <c r="U32" s="646"/>
      <c r="V32" s="646"/>
      <c r="W32" s="646"/>
      <c r="X32" s="646"/>
      <c r="Y32" s="647"/>
      <c r="Z32" s="648">
        <v>0.1</v>
      </c>
      <c r="AA32" s="648"/>
      <c r="AB32" s="648"/>
      <c r="AC32" s="648"/>
      <c r="AD32" s="649">
        <v>20354</v>
      </c>
      <c r="AE32" s="649"/>
      <c r="AF32" s="649"/>
      <c r="AG32" s="649"/>
      <c r="AH32" s="649"/>
      <c r="AI32" s="649"/>
      <c r="AJ32" s="649"/>
      <c r="AK32" s="649"/>
      <c r="AL32" s="650">
        <v>0.2</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99.6</v>
      </c>
      <c r="BH32" s="681"/>
      <c r="BI32" s="681"/>
      <c r="BJ32" s="681"/>
      <c r="BK32" s="681"/>
      <c r="BL32" s="681"/>
      <c r="BM32" s="651">
        <v>97.9</v>
      </c>
      <c r="BN32" s="711"/>
      <c r="BO32" s="711"/>
      <c r="BP32" s="711"/>
      <c r="BQ32" s="712"/>
      <c r="BR32" s="714">
        <v>99.6</v>
      </c>
      <c r="BS32" s="681"/>
      <c r="BT32" s="681"/>
      <c r="BU32" s="681"/>
      <c r="BV32" s="681"/>
      <c r="BW32" s="681"/>
      <c r="BX32" s="651">
        <v>98.2</v>
      </c>
      <c r="BY32" s="711"/>
      <c r="BZ32" s="711"/>
      <c r="CA32" s="711"/>
      <c r="CB32" s="712"/>
      <c r="CD32" s="693"/>
      <c r="CE32" s="694"/>
      <c r="CF32" s="660" t="s">
        <v>315</v>
      </c>
      <c r="CG32" s="661"/>
      <c r="CH32" s="661"/>
      <c r="CI32" s="661"/>
      <c r="CJ32" s="661"/>
      <c r="CK32" s="661"/>
      <c r="CL32" s="661"/>
      <c r="CM32" s="661"/>
      <c r="CN32" s="661"/>
      <c r="CO32" s="661"/>
      <c r="CP32" s="661"/>
      <c r="CQ32" s="662"/>
      <c r="CR32" s="645" t="s">
        <v>177</v>
      </c>
      <c r="CS32" s="646"/>
      <c r="CT32" s="646"/>
      <c r="CU32" s="646"/>
      <c r="CV32" s="646"/>
      <c r="CW32" s="646"/>
      <c r="CX32" s="646"/>
      <c r="CY32" s="647"/>
      <c r="CZ32" s="650" t="s">
        <v>233</v>
      </c>
      <c r="DA32" s="679"/>
      <c r="DB32" s="679"/>
      <c r="DC32" s="683"/>
      <c r="DD32" s="654" t="s">
        <v>136</v>
      </c>
      <c r="DE32" s="646"/>
      <c r="DF32" s="646"/>
      <c r="DG32" s="646"/>
      <c r="DH32" s="646"/>
      <c r="DI32" s="646"/>
      <c r="DJ32" s="646"/>
      <c r="DK32" s="647"/>
      <c r="DL32" s="654" t="s">
        <v>136</v>
      </c>
      <c r="DM32" s="646"/>
      <c r="DN32" s="646"/>
      <c r="DO32" s="646"/>
      <c r="DP32" s="646"/>
      <c r="DQ32" s="646"/>
      <c r="DR32" s="646"/>
      <c r="DS32" s="646"/>
      <c r="DT32" s="646"/>
      <c r="DU32" s="646"/>
      <c r="DV32" s="647"/>
      <c r="DW32" s="650" t="s">
        <v>177</v>
      </c>
      <c r="DX32" s="679"/>
      <c r="DY32" s="679"/>
      <c r="DZ32" s="679"/>
      <c r="EA32" s="679"/>
      <c r="EB32" s="679"/>
      <c r="EC32" s="680"/>
    </row>
    <row r="33" spans="2:133" ht="11.25" customHeight="1">
      <c r="B33" s="642" t="s">
        <v>316</v>
      </c>
      <c r="C33" s="643"/>
      <c r="D33" s="643"/>
      <c r="E33" s="643"/>
      <c r="F33" s="643"/>
      <c r="G33" s="643"/>
      <c r="H33" s="643"/>
      <c r="I33" s="643"/>
      <c r="J33" s="643"/>
      <c r="K33" s="643"/>
      <c r="L33" s="643"/>
      <c r="M33" s="643"/>
      <c r="N33" s="643"/>
      <c r="O33" s="643"/>
      <c r="P33" s="643"/>
      <c r="Q33" s="644"/>
      <c r="R33" s="645">
        <v>1310132</v>
      </c>
      <c r="S33" s="646"/>
      <c r="T33" s="646"/>
      <c r="U33" s="646"/>
      <c r="V33" s="646"/>
      <c r="W33" s="646"/>
      <c r="X33" s="646"/>
      <c r="Y33" s="647"/>
      <c r="Z33" s="648">
        <v>5.8</v>
      </c>
      <c r="AA33" s="648"/>
      <c r="AB33" s="648"/>
      <c r="AC33" s="648"/>
      <c r="AD33" s="649" t="s">
        <v>136</v>
      </c>
      <c r="AE33" s="649"/>
      <c r="AF33" s="649"/>
      <c r="AG33" s="649"/>
      <c r="AH33" s="649"/>
      <c r="AI33" s="649"/>
      <c r="AJ33" s="649"/>
      <c r="AK33" s="649"/>
      <c r="AL33" s="650" t="s">
        <v>136</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v>
      </c>
      <c r="BH33" s="716"/>
      <c r="BI33" s="716"/>
      <c r="BJ33" s="716"/>
      <c r="BK33" s="716"/>
      <c r="BL33" s="716"/>
      <c r="BM33" s="717">
        <v>92.7</v>
      </c>
      <c r="BN33" s="716"/>
      <c r="BO33" s="716"/>
      <c r="BP33" s="716"/>
      <c r="BQ33" s="718"/>
      <c r="BR33" s="715">
        <v>99.1</v>
      </c>
      <c r="BS33" s="716"/>
      <c r="BT33" s="716"/>
      <c r="BU33" s="716"/>
      <c r="BV33" s="716"/>
      <c r="BW33" s="716"/>
      <c r="BX33" s="717">
        <v>92.9</v>
      </c>
      <c r="BY33" s="716"/>
      <c r="BZ33" s="716"/>
      <c r="CA33" s="716"/>
      <c r="CB33" s="718"/>
      <c r="CD33" s="660" t="s">
        <v>318</v>
      </c>
      <c r="CE33" s="661"/>
      <c r="CF33" s="661"/>
      <c r="CG33" s="661"/>
      <c r="CH33" s="661"/>
      <c r="CI33" s="661"/>
      <c r="CJ33" s="661"/>
      <c r="CK33" s="661"/>
      <c r="CL33" s="661"/>
      <c r="CM33" s="661"/>
      <c r="CN33" s="661"/>
      <c r="CO33" s="661"/>
      <c r="CP33" s="661"/>
      <c r="CQ33" s="662"/>
      <c r="CR33" s="645">
        <v>10404655</v>
      </c>
      <c r="CS33" s="681"/>
      <c r="CT33" s="681"/>
      <c r="CU33" s="681"/>
      <c r="CV33" s="681"/>
      <c r="CW33" s="681"/>
      <c r="CX33" s="681"/>
      <c r="CY33" s="682"/>
      <c r="CZ33" s="650">
        <v>47.3</v>
      </c>
      <c r="DA33" s="679"/>
      <c r="DB33" s="679"/>
      <c r="DC33" s="683"/>
      <c r="DD33" s="654">
        <v>6459425</v>
      </c>
      <c r="DE33" s="681"/>
      <c r="DF33" s="681"/>
      <c r="DG33" s="681"/>
      <c r="DH33" s="681"/>
      <c r="DI33" s="681"/>
      <c r="DJ33" s="681"/>
      <c r="DK33" s="682"/>
      <c r="DL33" s="654">
        <v>4924932</v>
      </c>
      <c r="DM33" s="681"/>
      <c r="DN33" s="681"/>
      <c r="DO33" s="681"/>
      <c r="DP33" s="681"/>
      <c r="DQ33" s="681"/>
      <c r="DR33" s="681"/>
      <c r="DS33" s="681"/>
      <c r="DT33" s="681"/>
      <c r="DU33" s="681"/>
      <c r="DV33" s="682"/>
      <c r="DW33" s="650">
        <v>44</v>
      </c>
      <c r="DX33" s="679"/>
      <c r="DY33" s="679"/>
      <c r="DZ33" s="679"/>
      <c r="EA33" s="679"/>
      <c r="EB33" s="679"/>
      <c r="EC33" s="680"/>
    </row>
    <row r="34" spans="2:133" ht="11.25" customHeight="1">
      <c r="B34" s="642" t="s">
        <v>319</v>
      </c>
      <c r="C34" s="643"/>
      <c r="D34" s="643"/>
      <c r="E34" s="643"/>
      <c r="F34" s="643"/>
      <c r="G34" s="643"/>
      <c r="H34" s="643"/>
      <c r="I34" s="643"/>
      <c r="J34" s="643"/>
      <c r="K34" s="643"/>
      <c r="L34" s="643"/>
      <c r="M34" s="643"/>
      <c r="N34" s="643"/>
      <c r="O34" s="643"/>
      <c r="P34" s="643"/>
      <c r="Q34" s="644"/>
      <c r="R34" s="645">
        <v>34978</v>
      </c>
      <c r="S34" s="646"/>
      <c r="T34" s="646"/>
      <c r="U34" s="646"/>
      <c r="V34" s="646"/>
      <c r="W34" s="646"/>
      <c r="X34" s="646"/>
      <c r="Y34" s="647"/>
      <c r="Z34" s="648">
        <v>0.2</v>
      </c>
      <c r="AA34" s="648"/>
      <c r="AB34" s="648"/>
      <c r="AC34" s="648"/>
      <c r="AD34" s="649">
        <v>2261</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3698577</v>
      </c>
      <c r="CS34" s="646"/>
      <c r="CT34" s="646"/>
      <c r="CU34" s="646"/>
      <c r="CV34" s="646"/>
      <c r="CW34" s="646"/>
      <c r="CX34" s="646"/>
      <c r="CY34" s="647"/>
      <c r="CZ34" s="650">
        <v>16.8</v>
      </c>
      <c r="DA34" s="679"/>
      <c r="DB34" s="679"/>
      <c r="DC34" s="683"/>
      <c r="DD34" s="654">
        <v>2349420</v>
      </c>
      <c r="DE34" s="646"/>
      <c r="DF34" s="646"/>
      <c r="DG34" s="646"/>
      <c r="DH34" s="646"/>
      <c r="DI34" s="646"/>
      <c r="DJ34" s="646"/>
      <c r="DK34" s="647"/>
      <c r="DL34" s="654">
        <v>1654264</v>
      </c>
      <c r="DM34" s="646"/>
      <c r="DN34" s="646"/>
      <c r="DO34" s="646"/>
      <c r="DP34" s="646"/>
      <c r="DQ34" s="646"/>
      <c r="DR34" s="646"/>
      <c r="DS34" s="646"/>
      <c r="DT34" s="646"/>
      <c r="DU34" s="646"/>
      <c r="DV34" s="647"/>
      <c r="DW34" s="650">
        <v>14.8</v>
      </c>
      <c r="DX34" s="679"/>
      <c r="DY34" s="679"/>
      <c r="DZ34" s="679"/>
      <c r="EA34" s="679"/>
      <c r="EB34" s="679"/>
      <c r="EC34" s="680"/>
    </row>
    <row r="35" spans="2:133" ht="11.25" customHeight="1">
      <c r="B35" s="642" t="s">
        <v>321</v>
      </c>
      <c r="C35" s="643"/>
      <c r="D35" s="643"/>
      <c r="E35" s="643"/>
      <c r="F35" s="643"/>
      <c r="G35" s="643"/>
      <c r="H35" s="643"/>
      <c r="I35" s="643"/>
      <c r="J35" s="643"/>
      <c r="K35" s="643"/>
      <c r="L35" s="643"/>
      <c r="M35" s="643"/>
      <c r="N35" s="643"/>
      <c r="O35" s="643"/>
      <c r="P35" s="643"/>
      <c r="Q35" s="644"/>
      <c r="R35" s="645">
        <v>1534578</v>
      </c>
      <c r="S35" s="646"/>
      <c r="T35" s="646"/>
      <c r="U35" s="646"/>
      <c r="V35" s="646"/>
      <c r="W35" s="646"/>
      <c r="X35" s="646"/>
      <c r="Y35" s="647"/>
      <c r="Z35" s="648">
        <v>6.8</v>
      </c>
      <c r="AA35" s="648"/>
      <c r="AB35" s="648"/>
      <c r="AC35" s="648"/>
      <c r="AD35" s="649" t="s">
        <v>233</v>
      </c>
      <c r="AE35" s="649"/>
      <c r="AF35" s="649"/>
      <c r="AG35" s="649"/>
      <c r="AH35" s="649"/>
      <c r="AI35" s="649"/>
      <c r="AJ35" s="649"/>
      <c r="AK35" s="649"/>
      <c r="AL35" s="650" t="s">
        <v>136</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553622</v>
      </c>
      <c r="CS35" s="681"/>
      <c r="CT35" s="681"/>
      <c r="CU35" s="681"/>
      <c r="CV35" s="681"/>
      <c r="CW35" s="681"/>
      <c r="CX35" s="681"/>
      <c r="CY35" s="682"/>
      <c r="CZ35" s="650">
        <v>2.5</v>
      </c>
      <c r="DA35" s="679"/>
      <c r="DB35" s="679"/>
      <c r="DC35" s="683"/>
      <c r="DD35" s="654">
        <v>462349</v>
      </c>
      <c r="DE35" s="681"/>
      <c r="DF35" s="681"/>
      <c r="DG35" s="681"/>
      <c r="DH35" s="681"/>
      <c r="DI35" s="681"/>
      <c r="DJ35" s="681"/>
      <c r="DK35" s="682"/>
      <c r="DL35" s="654">
        <v>392372</v>
      </c>
      <c r="DM35" s="681"/>
      <c r="DN35" s="681"/>
      <c r="DO35" s="681"/>
      <c r="DP35" s="681"/>
      <c r="DQ35" s="681"/>
      <c r="DR35" s="681"/>
      <c r="DS35" s="681"/>
      <c r="DT35" s="681"/>
      <c r="DU35" s="681"/>
      <c r="DV35" s="682"/>
      <c r="DW35" s="650">
        <v>3.5</v>
      </c>
      <c r="DX35" s="679"/>
      <c r="DY35" s="679"/>
      <c r="DZ35" s="679"/>
      <c r="EA35" s="679"/>
      <c r="EB35" s="679"/>
      <c r="EC35" s="680"/>
    </row>
    <row r="36" spans="2:133" ht="11.25" customHeight="1">
      <c r="B36" s="642" t="s">
        <v>325</v>
      </c>
      <c r="C36" s="643"/>
      <c r="D36" s="643"/>
      <c r="E36" s="643"/>
      <c r="F36" s="643"/>
      <c r="G36" s="643"/>
      <c r="H36" s="643"/>
      <c r="I36" s="643"/>
      <c r="J36" s="643"/>
      <c r="K36" s="643"/>
      <c r="L36" s="643"/>
      <c r="M36" s="643"/>
      <c r="N36" s="643"/>
      <c r="O36" s="643"/>
      <c r="P36" s="643"/>
      <c r="Q36" s="644"/>
      <c r="R36" s="645">
        <v>1556424</v>
      </c>
      <c r="S36" s="646"/>
      <c r="T36" s="646"/>
      <c r="U36" s="646"/>
      <c r="V36" s="646"/>
      <c r="W36" s="646"/>
      <c r="X36" s="646"/>
      <c r="Y36" s="647"/>
      <c r="Z36" s="648">
        <v>6.9</v>
      </c>
      <c r="AA36" s="648"/>
      <c r="AB36" s="648"/>
      <c r="AC36" s="648"/>
      <c r="AD36" s="649" t="s">
        <v>177</v>
      </c>
      <c r="AE36" s="649"/>
      <c r="AF36" s="649"/>
      <c r="AG36" s="649"/>
      <c r="AH36" s="649"/>
      <c r="AI36" s="649"/>
      <c r="AJ36" s="649"/>
      <c r="AK36" s="649"/>
      <c r="AL36" s="650" t="s">
        <v>136</v>
      </c>
      <c r="AM36" s="651"/>
      <c r="AN36" s="651"/>
      <c r="AO36" s="652"/>
      <c r="AP36" s="235"/>
      <c r="AQ36" s="719" t="s">
        <v>326</v>
      </c>
      <c r="AR36" s="720"/>
      <c r="AS36" s="720"/>
      <c r="AT36" s="720"/>
      <c r="AU36" s="720"/>
      <c r="AV36" s="720"/>
      <c r="AW36" s="720"/>
      <c r="AX36" s="720"/>
      <c r="AY36" s="721"/>
      <c r="AZ36" s="634">
        <v>2701961</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143583</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2324736</v>
      </c>
      <c r="CS36" s="646"/>
      <c r="CT36" s="646"/>
      <c r="CU36" s="646"/>
      <c r="CV36" s="646"/>
      <c r="CW36" s="646"/>
      <c r="CX36" s="646"/>
      <c r="CY36" s="647"/>
      <c r="CZ36" s="650">
        <v>10.6</v>
      </c>
      <c r="DA36" s="679"/>
      <c r="DB36" s="679"/>
      <c r="DC36" s="683"/>
      <c r="DD36" s="654">
        <v>1826777</v>
      </c>
      <c r="DE36" s="646"/>
      <c r="DF36" s="646"/>
      <c r="DG36" s="646"/>
      <c r="DH36" s="646"/>
      <c r="DI36" s="646"/>
      <c r="DJ36" s="646"/>
      <c r="DK36" s="647"/>
      <c r="DL36" s="654">
        <v>1267413</v>
      </c>
      <c r="DM36" s="646"/>
      <c r="DN36" s="646"/>
      <c r="DO36" s="646"/>
      <c r="DP36" s="646"/>
      <c r="DQ36" s="646"/>
      <c r="DR36" s="646"/>
      <c r="DS36" s="646"/>
      <c r="DT36" s="646"/>
      <c r="DU36" s="646"/>
      <c r="DV36" s="647"/>
      <c r="DW36" s="650">
        <v>11.3</v>
      </c>
      <c r="DX36" s="679"/>
      <c r="DY36" s="679"/>
      <c r="DZ36" s="679"/>
      <c r="EA36" s="679"/>
      <c r="EB36" s="679"/>
      <c r="EC36" s="680"/>
    </row>
    <row r="37" spans="2:133" ht="11.25" customHeight="1">
      <c r="B37" s="642" t="s">
        <v>329</v>
      </c>
      <c r="C37" s="643"/>
      <c r="D37" s="643"/>
      <c r="E37" s="643"/>
      <c r="F37" s="643"/>
      <c r="G37" s="643"/>
      <c r="H37" s="643"/>
      <c r="I37" s="643"/>
      <c r="J37" s="643"/>
      <c r="K37" s="643"/>
      <c r="L37" s="643"/>
      <c r="M37" s="643"/>
      <c r="N37" s="643"/>
      <c r="O37" s="643"/>
      <c r="P37" s="643"/>
      <c r="Q37" s="644"/>
      <c r="R37" s="645">
        <v>1006154</v>
      </c>
      <c r="S37" s="646"/>
      <c r="T37" s="646"/>
      <c r="U37" s="646"/>
      <c r="V37" s="646"/>
      <c r="W37" s="646"/>
      <c r="X37" s="646"/>
      <c r="Y37" s="647"/>
      <c r="Z37" s="648">
        <v>4.5</v>
      </c>
      <c r="AA37" s="648"/>
      <c r="AB37" s="648"/>
      <c r="AC37" s="648"/>
      <c r="AD37" s="649" t="s">
        <v>177</v>
      </c>
      <c r="AE37" s="649"/>
      <c r="AF37" s="649"/>
      <c r="AG37" s="649"/>
      <c r="AH37" s="649"/>
      <c r="AI37" s="649"/>
      <c r="AJ37" s="649"/>
      <c r="AK37" s="649"/>
      <c r="AL37" s="650" t="s">
        <v>136</v>
      </c>
      <c r="AM37" s="651"/>
      <c r="AN37" s="651"/>
      <c r="AO37" s="652"/>
      <c r="AQ37" s="723" t="s">
        <v>330</v>
      </c>
      <c r="AR37" s="724"/>
      <c r="AS37" s="724"/>
      <c r="AT37" s="724"/>
      <c r="AU37" s="724"/>
      <c r="AV37" s="724"/>
      <c r="AW37" s="724"/>
      <c r="AX37" s="724"/>
      <c r="AY37" s="725"/>
      <c r="AZ37" s="645">
        <v>644436</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129047</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441754</v>
      </c>
      <c r="CS37" s="681"/>
      <c r="CT37" s="681"/>
      <c r="CU37" s="681"/>
      <c r="CV37" s="681"/>
      <c r="CW37" s="681"/>
      <c r="CX37" s="681"/>
      <c r="CY37" s="682"/>
      <c r="CZ37" s="650">
        <v>2</v>
      </c>
      <c r="DA37" s="679"/>
      <c r="DB37" s="679"/>
      <c r="DC37" s="683"/>
      <c r="DD37" s="654">
        <v>441259</v>
      </c>
      <c r="DE37" s="681"/>
      <c r="DF37" s="681"/>
      <c r="DG37" s="681"/>
      <c r="DH37" s="681"/>
      <c r="DI37" s="681"/>
      <c r="DJ37" s="681"/>
      <c r="DK37" s="682"/>
      <c r="DL37" s="654">
        <v>345483</v>
      </c>
      <c r="DM37" s="681"/>
      <c r="DN37" s="681"/>
      <c r="DO37" s="681"/>
      <c r="DP37" s="681"/>
      <c r="DQ37" s="681"/>
      <c r="DR37" s="681"/>
      <c r="DS37" s="681"/>
      <c r="DT37" s="681"/>
      <c r="DU37" s="681"/>
      <c r="DV37" s="682"/>
      <c r="DW37" s="650">
        <v>3.1</v>
      </c>
      <c r="DX37" s="679"/>
      <c r="DY37" s="679"/>
      <c r="DZ37" s="679"/>
      <c r="EA37" s="679"/>
      <c r="EB37" s="679"/>
      <c r="EC37" s="680"/>
    </row>
    <row r="38" spans="2:133" ht="11.25" customHeight="1">
      <c r="B38" s="642" t="s">
        <v>333</v>
      </c>
      <c r="C38" s="643"/>
      <c r="D38" s="643"/>
      <c r="E38" s="643"/>
      <c r="F38" s="643"/>
      <c r="G38" s="643"/>
      <c r="H38" s="643"/>
      <c r="I38" s="643"/>
      <c r="J38" s="643"/>
      <c r="K38" s="643"/>
      <c r="L38" s="643"/>
      <c r="M38" s="643"/>
      <c r="N38" s="643"/>
      <c r="O38" s="643"/>
      <c r="P38" s="643"/>
      <c r="Q38" s="644"/>
      <c r="R38" s="645">
        <v>501379</v>
      </c>
      <c r="S38" s="646"/>
      <c r="T38" s="646"/>
      <c r="U38" s="646"/>
      <c r="V38" s="646"/>
      <c r="W38" s="646"/>
      <c r="X38" s="646"/>
      <c r="Y38" s="647"/>
      <c r="Z38" s="648">
        <v>2.2000000000000002</v>
      </c>
      <c r="AA38" s="648"/>
      <c r="AB38" s="648"/>
      <c r="AC38" s="648"/>
      <c r="AD38" s="649">
        <v>5457</v>
      </c>
      <c r="AE38" s="649"/>
      <c r="AF38" s="649"/>
      <c r="AG38" s="649"/>
      <c r="AH38" s="649"/>
      <c r="AI38" s="649"/>
      <c r="AJ38" s="649"/>
      <c r="AK38" s="649"/>
      <c r="AL38" s="650">
        <v>0.1</v>
      </c>
      <c r="AM38" s="651"/>
      <c r="AN38" s="651"/>
      <c r="AO38" s="652"/>
      <c r="AQ38" s="723" t="s">
        <v>334</v>
      </c>
      <c r="AR38" s="724"/>
      <c r="AS38" s="724"/>
      <c r="AT38" s="724"/>
      <c r="AU38" s="724"/>
      <c r="AV38" s="724"/>
      <c r="AW38" s="724"/>
      <c r="AX38" s="724"/>
      <c r="AY38" s="725"/>
      <c r="AZ38" s="645">
        <v>551000</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5465</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2039133</v>
      </c>
      <c r="CS38" s="646"/>
      <c r="CT38" s="646"/>
      <c r="CU38" s="646"/>
      <c r="CV38" s="646"/>
      <c r="CW38" s="646"/>
      <c r="CX38" s="646"/>
      <c r="CY38" s="647"/>
      <c r="CZ38" s="650">
        <v>9.3000000000000007</v>
      </c>
      <c r="DA38" s="679"/>
      <c r="DB38" s="679"/>
      <c r="DC38" s="683"/>
      <c r="DD38" s="654">
        <v>1799025</v>
      </c>
      <c r="DE38" s="646"/>
      <c r="DF38" s="646"/>
      <c r="DG38" s="646"/>
      <c r="DH38" s="646"/>
      <c r="DI38" s="646"/>
      <c r="DJ38" s="646"/>
      <c r="DK38" s="647"/>
      <c r="DL38" s="654">
        <v>1610883</v>
      </c>
      <c r="DM38" s="646"/>
      <c r="DN38" s="646"/>
      <c r="DO38" s="646"/>
      <c r="DP38" s="646"/>
      <c r="DQ38" s="646"/>
      <c r="DR38" s="646"/>
      <c r="DS38" s="646"/>
      <c r="DT38" s="646"/>
      <c r="DU38" s="646"/>
      <c r="DV38" s="647"/>
      <c r="DW38" s="650">
        <v>14.4</v>
      </c>
      <c r="DX38" s="679"/>
      <c r="DY38" s="679"/>
      <c r="DZ38" s="679"/>
      <c r="EA38" s="679"/>
      <c r="EB38" s="679"/>
      <c r="EC38" s="680"/>
    </row>
    <row r="39" spans="2:133" ht="11.25" customHeight="1">
      <c r="B39" s="642" t="s">
        <v>337</v>
      </c>
      <c r="C39" s="643"/>
      <c r="D39" s="643"/>
      <c r="E39" s="643"/>
      <c r="F39" s="643"/>
      <c r="G39" s="643"/>
      <c r="H39" s="643"/>
      <c r="I39" s="643"/>
      <c r="J39" s="643"/>
      <c r="K39" s="643"/>
      <c r="L39" s="643"/>
      <c r="M39" s="643"/>
      <c r="N39" s="643"/>
      <c r="O39" s="643"/>
      <c r="P39" s="643"/>
      <c r="Q39" s="644"/>
      <c r="R39" s="645">
        <v>2356103</v>
      </c>
      <c r="S39" s="646"/>
      <c r="T39" s="646"/>
      <c r="U39" s="646"/>
      <c r="V39" s="646"/>
      <c r="W39" s="646"/>
      <c r="X39" s="646"/>
      <c r="Y39" s="647"/>
      <c r="Z39" s="648">
        <v>10.4</v>
      </c>
      <c r="AA39" s="648"/>
      <c r="AB39" s="648"/>
      <c r="AC39" s="648"/>
      <c r="AD39" s="649" t="s">
        <v>136</v>
      </c>
      <c r="AE39" s="649"/>
      <c r="AF39" s="649"/>
      <c r="AG39" s="649"/>
      <c r="AH39" s="649"/>
      <c r="AI39" s="649"/>
      <c r="AJ39" s="649"/>
      <c r="AK39" s="649"/>
      <c r="AL39" s="650" t="s">
        <v>177</v>
      </c>
      <c r="AM39" s="651"/>
      <c r="AN39" s="651"/>
      <c r="AO39" s="652"/>
      <c r="AQ39" s="723" t="s">
        <v>338</v>
      </c>
      <c r="AR39" s="724"/>
      <c r="AS39" s="724"/>
      <c r="AT39" s="724"/>
      <c r="AU39" s="724"/>
      <c r="AV39" s="724"/>
      <c r="AW39" s="724"/>
      <c r="AX39" s="724"/>
      <c r="AY39" s="725"/>
      <c r="AZ39" s="645">
        <v>18392</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9345</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1551287</v>
      </c>
      <c r="CS39" s="681"/>
      <c r="CT39" s="681"/>
      <c r="CU39" s="681"/>
      <c r="CV39" s="681"/>
      <c r="CW39" s="681"/>
      <c r="CX39" s="681"/>
      <c r="CY39" s="682"/>
      <c r="CZ39" s="650">
        <v>7.1</v>
      </c>
      <c r="DA39" s="679"/>
      <c r="DB39" s="679"/>
      <c r="DC39" s="683"/>
      <c r="DD39" s="654">
        <v>19654</v>
      </c>
      <c r="DE39" s="681"/>
      <c r="DF39" s="681"/>
      <c r="DG39" s="681"/>
      <c r="DH39" s="681"/>
      <c r="DI39" s="681"/>
      <c r="DJ39" s="681"/>
      <c r="DK39" s="682"/>
      <c r="DL39" s="654" t="s">
        <v>136</v>
      </c>
      <c r="DM39" s="681"/>
      <c r="DN39" s="681"/>
      <c r="DO39" s="681"/>
      <c r="DP39" s="681"/>
      <c r="DQ39" s="681"/>
      <c r="DR39" s="681"/>
      <c r="DS39" s="681"/>
      <c r="DT39" s="681"/>
      <c r="DU39" s="681"/>
      <c r="DV39" s="682"/>
      <c r="DW39" s="650" t="s">
        <v>136</v>
      </c>
      <c r="DX39" s="679"/>
      <c r="DY39" s="679"/>
      <c r="DZ39" s="679"/>
      <c r="EA39" s="679"/>
      <c r="EB39" s="679"/>
      <c r="EC39" s="680"/>
    </row>
    <row r="40" spans="2:133" ht="11.25" customHeight="1">
      <c r="B40" s="642" t="s">
        <v>341</v>
      </c>
      <c r="C40" s="643"/>
      <c r="D40" s="643"/>
      <c r="E40" s="643"/>
      <c r="F40" s="643"/>
      <c r="G40" s="643"/>
      <c r="H40" s="643"/>
      <c r="I40" s="643"/>
      <c r="J40" s="643"/>
      <c r="K40" s="643"/>
      <c r="L40" s="643"/>
      <c r="M40" s="643"/>
      <c r="N40" s="643"/>
      <c r="O40" s="643"/>
      <c r="P40" s="643"/>
      <c r="Q40" s="644"/>
      <c r="R40" s="645" t="s">
        <v>136</v>
      </c>
      <c r="S40" s="646"/>
      <c r="T40" s="646"/>
      <c r="U40" s="646"/>
      <c r="V40" s="646"/>
      <c r="W40" s="646"/>
      <c r="X40" s="646"/>
      <c r="Y40" s="647"/>
      <c r="Z40" s="648" t="s">
        <v>233</v>
      </c>
      <c r="AA40" s="648"/>
      <c r="AB40" s="648"/>
      <c r="AC40" s="648"/>
      <c r="AD40" s="649" t="s">
        <v>177</v>
      </c>
      <c r="AE40" s="649"/>
      <c r="AF40" s="649"/>
      <c r="AG40" s="649"/>
      <c r="AH40" s="649"/>
      <c r="AI40" s="649"/>
      <c r="AJ40" s="649"/>
      <c r="AK40" s="649"/>
      <c r="AL40" s="650" t="s">
        <v>136</v>
      </c>
      <c r="AM40" s="651"/>
      <c r="AN40" s="651"/>
      <c r="AO40" s="652"/>
      <c r="AQ40" s="723" t="s">
        <v>342</v>
      </c>
      <c r="AR40" s="724"/>
      <c r="AS40" s="724"/>
      <c r="AT40" s="724"/>
      <c r="AU40" s="724"/>
      <c r="AV40" s="724"/>
      <c r="AW40" s="724"/>
      <c r="AX40" s="724"/>
      <c r="AY40" s="725"/>
      <c r="AZ40" s="645" t="s">
        <v>136</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109</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237300</v>
      </c>
      <c r="CS40" s="646"/>
      <c r="CT40" s="646"/>
      <c r="CU40" s="646"/>
      <c r="CV40" s="646"/>
      <c r="CW40" s="646"/>
      <c r="CX40" s="646"/>
      <c r="CY40" s="647"/>
      <c r="CZ40" s="650">
        <v>1.1000000000000001</v>
      </c>
      <c r="DA40" s="679"/>
      <c r="DB40" s="679"/>
      <c r="DC40" s="683"/>
      <c r="DD40" s="654">
        <v>2200</v>
      </c>
      <c r="DE40" s="646"/>
      <c r="DF40" s="646"/>
      <c r="DG40" s="646"/>
      <c r="DH40" s="646"/>
      <c r="DI40" s="646"/>
      <c r="DJ40" s="646"/>
      <c r="DK40" s="647"/>
      <c r="DL40" s="654" t="s">
        <v>233</v>
      </c>
      <c r="DM40" s="646"/>
      <c r="DN40" s="646"/>
      <c r="DO40" s="646"/>
      <c r="DP40" s="646"/>
      <c r="DQ40" s="646"/>
      <c r="DR40" s="646"/>
      <c r="DS40" s="646"/>
      <c r="DT40" s="646"/>
      <c r="DU40" s="646"/>
      <c r="DV40" s="647"/>
      <c r="DW40" s="650" t="s">
        <v>233</v>
      </c>
      <c r="DX40" s="679"/>
      <c r="DY40" s="679"/>
      <c r="DZ40" s="679"/>
      <c r="EA40" s="679"/>
      <c r="EB40" s="679"/>
      <c r="EC40" s="680"/>
    </row>
    <row r="41" spans="2:133" ht="11.25" customHeight="1">
      <c r="B41" s="642" t="s">
        <v>346</v>
      </c>
      <c r="C41" s="643"/>
      <c r="D41" s="643"/>
      <c r="E41" s="643"/>
      <c r="F41" s="643"/>
      <c r="G41" s="643"/>
      <c r="H41" s="643"/>
      <c r="I41" s="643"/>
      <c r="J41" s="643"/>
      <c r="K41" s="643"/>
      <c r="L41" s="643"/>
      <c r="M41" s="643"/>
      <c r="N41" s="643"/>
      <c r="O41" s="643"/>
      <c r="P41" s="643"/>
      <c r="Q41" s="644"/>
      <c r="R41" s="645">
        <v>529903</v>
      </c>
      <c r="S41" s="646"/>
      <c r="T41" s="646"/>
      <c r="U41" s="646"/>
      <c r="V41" s="646"/>
      <c r="W41" s="646"/>
      <c r="X41" s="646"/>
      <c r="Y41" s="647"/>
      <c r="Z41" s="648">
        <v>2.2999999999999998</v>
      </c>
      <c r="AA41" s="648"/>
      <c r="AB41" s="648"/>
      <c r="AC41" s="648"/>
      <c r="AD41" s="649" t="s">
        <v>233</v>
      </c>
      <c r="AE41" s="649"/>
      <c r="AF41" s="649"/>
      <c r="AG41" s="649"/>
      <c r="AH41" s="649"/>
      <c r="AI41" s="649"/>
      <c r="AJ41" s="649"/>
      <c r="AK41" s="649"/>
      <c r="AL41" s="650" t="s">
        <v>136</v>
      </c>
      <c r="AM41" s="651"/>
      <c r="AN41" s="651"/>
      <c r="AO41" s="652"/>
      <c r="AQ41" s="723" t="s">
        <v>347</v>
      </c>
      <c r="AR41" s="724"/>
      <c r="AS41" s="724"/>
      <c r="AT41" s="724"/>
      <c r="AU41" s="724"/>
      <c r="AV41" s="724"/>
      <c r="AW41" s="724"/>
      <c r="AX41" s="724"/>
      <c r="AY41" s="725"/>
      <c r="AZ41" s="645">
        <v>310277</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136</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233</v>
      </c>
      <c r="CS41" s="681"/>
      <c r="CT41" s="681"/>
      <c r="CU41" s="681"/>
      <c r="CV41" s="681"/>
      <c r="CW41" s="681"/>
      <c r="CX41" s="681"/>
      <c r="CY41" s="682"/>
      <c r="CZ41" s="650" t="s">
        <v>136</v>
      </c>
      <c r="DA41" s="679"/>
      <c r="DB41" s="679"/>
      <c r="DC41" s="683"/>
      <c r="DD41" s="654" t="s">
        <v>233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350</v>
      </c>
      <c r="C42" s="687"/>
      <c r="D42" s="687"/>
      <c r="E42" s="687"/>
      <c r="F42" s="687"/>
      <c r="G42" s="687"/>
      <c r="H42" s="687"/>
      <c r="I42" s="687"/>
      <c r="J42" s="687"/>
      <c r="K42" s="687"/>
      <c r="L42" s="687"/>
      <c r="M42" s="687"/>
      <c r="N42" s="687"/>
      <c r="O42" s="687"/>
      <c r="P42" s="687"/>
      <c r="Q42" s="688"/>
      <c r="R42" s="730">
        <v>22589366</v>
      </c>
      <c r="S42" s="731"/>
      <c r="T42" s="731"/>
      <c r="U42" s="731"/>
      <c r="V42" s="731"/>
      <c r="W42" s="731"/>
      <c r="X42" s="731"/>
      <c r="Y42" s="739"/>
      <c r="Z42" s="740">
        <v>100</v>
      </c>
      <c r="AA42" s="740"/>
      <c r="AB42" s="740"/>
      <c r="AC42" s="740"/>
      <c r="AD42" s="741">
        <v>10674363</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1177856</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334</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3301581</v>
      </c>
      <c r="CS42" s="646"/>
      <c r="CT42" s="646"/>
      <c r="CU42" s="646"/>
      <c r="CV42" s="646"/>
      <c r="CW42" s="646"/>
      <c r="CX42" s="646"/>
      <c r="CY42" s="647"/>
      <c r="CZ42" s="650">
        <v>15</v>
      </c>
      <c r="DA42" s="651"/>
      <c r="DB42" s="651"/>
      <c r="DC42" s="663"/>
      <c r="DD42" s="654">
        <v>568450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83685</v>
      </c>
      <c r="CS43" s="681"/>
      <c r="CT43" s="681"/>
      <c r="CU43" s="681"/>
      <c r="CV43" s="681"/>
      <c r="CW43" s="681"/>
      <c r="CX43" s="681"/>
      <c r="CY43" s="682"/>
      <c r="CZ43" s="650">
        <v>0.4</v>
      </c>
      <c r="DA43" s="679"/>
      <c r="DB43" s="679"/>
      <c r="DC43" s="683"/>
      <c r="DD43" s="654">
        <v>62318</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355</v>
      </c>
      <c r="CG44" s="643"/>
      <c r="CH44" s="643"/>
      <c r="CI44" s="643"/>
      <c r="CJ44" s="643"/>
      <c r="CK44" s="643"/>
      <c r="CL44" s="643"/>
      <c r="CM44" s="643"/>
      <c r="CN44" s="643"/>
      <c r="CO44" s="643"/>
      <c r="CP44" s="643"/>
      <c r="CQ44" s="644"/>
      <c r="CR44" s="645">
        <v>3301581</v>
      </c>
      <c r="CS44" s="646"/>
      <c r="CT44" s="646"/>
      <c r="CU44" s="646"/>
      <c r="CV44" s="646"/>
      <c r="CW44" s="646"/>
      <c r="CX44" s="646"/>
      <c r="CY44" s="647"/>
      <c r="CZ44" s="650">
        <v>15</v>
      </c>
      <c r="DA44" s="651"/>
      <c r="DB44" s="651"/>
      <c r="DC44" s="663"/>
      <c r="DD44" s="654">
        <v>568450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356</v>
      </c>
      <c r="CG45" s="643"/>
      <c r="CH45" s="643"/>
      <c r="CI45" s="643"/>
      <c r="CJ45" s="643"/>
      <c r="CK45" s="643"/>
      <c r="CL45" s="643"/>
      <c r="CM45" s="643"/>
      <c r="CN45" s="643"/>
      <c r="CO45" s="643"/>
      <c r="CP45" s="643"/>
      <c r="CQ45" s="644"/>
      <c r="CR45" s="645">
        <v>1419261</v>
      </c>
      <c r="CS45" s="681"/>
      <c r="CT45" s="681"/>
      <c r="CU45" s="681"/>
      <c r="CV45" s="681"/>
      <c r="CW45" s="681"/>
      <c r="CX45" s="681"/>
      <c r="CY45" s="682"/>
      <c r="CZ45" s="650">
        <v>6.5</v>
      </c>
      <c r="DA45" s="679"/>
      <c r="DB45" s="679"/>
      <c r="DC45" s="683"/>
      <c r="DD45" s="654">
        <v>71548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1825332</v>
      </c>
      <c r="CS46" s="646"/>
      <c r="CT46" s="646"/>
      <c r="CU46" s="646"/>
      <c r="CV46" s="646"/>
      <c r="CW46" s="646"/>
      <c r="CX46" s="646"/>
      <c r="CY46" s="647"/>
      <c r="CZ46" s="650">
        <v>8.3000000000000007</v>
      </c>
      <c r="DA46" s="651"/>
      <c r="DB46" s="651"/>
      <c r="DC46" s="663"/>
      <c r="DD46" s="654">
        <v>491814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t="s">
        <v>177</v>
      </c>
      <c r="CS47" s="681"/>
      <c r="CT47" s="681"/>
      <c r="CU47" s="681"/>
      <c r="CV47" s="681"/>
      <c r="CW47" s="681"/>
      <c r="CX47" s="681"/>
      <c r="CY47" s="682"/>
      <c r="CZ47" s="650" t="s">
        <v>136</v>
      </c>
      <c r="DA47" s="679"/>
      <c r="DB47" s="679"/>
      <c r="DC47" s="683"/>
      <c r="DD47" s="654" t="s">
        <v>233</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361</v>
      </c>
      <c r="CD48" s="761"/>
      <c r="CE48" s="762"/>
      <c r="CF48" s="642" t="s">
        <v>362</v>
      </c>
      <c r="CG48" s="643"/>
      <c r="CH48" s="643"/>
      <c r="CI48" s="643"/>
      <c r="CJ48" s="643"/>
      <c r="CK48" s="643"/>
      <c r="CL48" s="643"/>
      <c r="CM48" s="643"/>
      <c r="CN48" s="643"/>
      <c r="CO48" s="643"/>
      <c r="CP48" s="643"/>
      <c r="CQ48" s="644"/>
      <c r="CR48" s="645" t="s">
        <v>177</v>
      </c>
      <c r="CS48" s="646"/>
      <c r="CT48" s="646"/>
      <c r="CU48" s="646"/>
      <c r="CV48" s="646"/>
      <c r="CW48" s="646"/>
      <c r="CX48" s="646"/>
      <c r="CY48" s="647"/>
      <c r="CZ48" s="650" t="s">
        <v>233</v>
      </c>
      <c r="DA48" s="651"/>
      <c r="DB48" s="651"/>
      <c r="DC48" s="663"/>
      <c r="DD48" s="654" t="s">
        <v>136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363</v>
      </c>
      <c r="CE49" s="687"/>
      <c r="CF49" s="687"/>
      <c r="CG49" s="687"/>
      <c r="CH49" s="687"/>
      <c r="CI49" s="687"/>
      <c r="CJ49" s="687"/>
      <c r="CK49" s="687"/>
      <c r="CL49" s="687"/>
      <c r="CM49" s="687"/>
      <c r="CN49" s="687"/>
      <c r="CO49" s="687"/>
      <c r="CP49" s="687"/>
      <c r="CQ49" s="688"/>
      <c r="CR49" s="730">
        <v>21992054</v>
      </c>
      <c r="CS49" s="716"/>
      <c r="CT49" s="716"/>
      <c r="CU49" s="716"/>
      <c r="CV49" s="716"/>
      <c r="CW49" s="716"/>
      <c r="CX49" s="716"/>
      <c r="CY49" s="747"/>
      <c r="CZ49" s="742">
        <v>100</v>
      </c>
      <c r="DA49" s="748"/>
      <c r="DB49" s="748"/>
      <c r="DC49" s="749"/>
      <c r="DD49" s="750">
        <v>12621376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co1K8pLvyXOwQYvg0PF8gKHXbVTF8WDVwsoNLAVyG9KtEGmT45rfAtAUBhfiFhX/rxA2MHviF/qqelgLk9/5g==" saltValue="saErbcNHtACbgfWfCtK0N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386</v>
      </c>
      <c r="C7" s="778"/>
      <c r="D7" s="778"/>
      <c r="E7" s="778"/>
      <c r="F7" s="778"/>
      <c r="G7" s="778"/>
      <c r="H7" s="778"/>
      <c r="I7" s="778"/>
      <c r="J7" s="778"/>
      <c r="K7" s="778"/>
      <c r="L7" s="778"/>
      <c r="M7" s="778"/>
      <c r="N7" s="778"/>
      <c r="O7" s="778"/>
      <c r="P7" s="779"/>
      <c r="Q7" s="780">
        <v>22585</v>
      </c>
      <c r="R7" s="781"/>
      <c r="S7" s="781"/>
      <c r="T7" s="781"/>
      <c r="U7" s="781"/>
      <c r="V7" s="781">
        <v>21990</v>
      </c>
      <c r="W7" s="781"/>
      <c r="X7" s="781"/>
      <c r="Y7" s="781"/>
      <c r="Z7" s="781"/>
      <c r="AA7" s="781">
        <v>595</v>
      </c>
      <c r="AB7" s="781"/>
      <c r="AC7" s="781"/>
      <c r="AD7" s="781"/>
      <c r="AE7" s="782"/>
      <c r="AF7" s="783">
        <v>593</v>
      </c>
      <c r="AG7" s="784"/>
      <c r="AH7" s="784"/>
      <c r="AI7" s="784"/>
      <c r="AJ7" s="785"/>
      <c r="AK7" s="820">
        <v>1539</v>
      </c>
      <c r="AL7" s="821"/>
      <c r="AM7" s="821"/>
      <c r="AN7" s="821"/>
      <c r="AO7" s="821"/>
      <c r="AP7" s="821">
        <v>18971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v>0</v>
      </c>
      <c r="CI7" s="818"/>
      <c r="CJ7" s="818"/>
      <c r="CK7" s="818"/>
      <c r="CL7" s="819"/>
      <c r="CM7" s="817">
        <v>107</v>
      </c>
      <c r="CN7" s="818"/>
      <c r="CO7" s="818"/>
      <c r="CP7" s="818"/>
      <c r="CQ7" s="819"/>
      <c r="CR7" s="817">
        <v>57</v>
      </c>
      <c r="CS7" s="818"/>
      <c r="CT7" s="818"/>
      <c r="CU7" s="818"/>
      <c r="CV7" s="819"/>
      <c r="CW7" s="817" t="s">
        <v>579</v>
      </c>
      <c r="CX7" s="818"/>
      <c r="CY7" s="818"/>
      <c r="CZ7" s="818"/>
      <c r="DA7" s="819"/>
      <c r="DB7" s="817" t="s">
        <v>579</v>
      </c>
      <c r="DC7" s="818"/>
      <c r="DD7" s="818"/>
      <c r="DE7" s="818"/>
      <c r="DF7" s="819"/>
      <c r="DG7" s="817" t="s">
        <v>579</v>
      </c>
      <c r="DH7" s="818"/>
      <c r="DI7" s="818"/>
      <c r="DJ7" s="818"/>
      <c r="DK7" s="819"/>
      <c r="DL7" s="817" t="s">
        <v>579</v>
      </c>
      <c r="DM7" s="818"/>
      <c r="DN7" s="818"/>
      <c r="DO7" s="818"/>
      <c r="DP7" s="819"/>
      <c r="DQ7" s="817" t="s">
        <v>579</v>
      </c>
      <c r="DR7" s="818"/>
      <c r="DS7" s="818"/>
      <c r="DT7" s="818"/>
      <c r="DU7" s="819"/>
      <c r="DV7" s="798"/>
      <c r="DW7" s="799"/>
      <c r="DX7" s="799"/>
      <c r="DY7" s="799"/>
      <c r="DZ7" s="800"/>
      <c r="EA7" s="255"/>
    </row>
    <row r="8" spans="1:131" s="256" customFormat="1" ht="26.25" customHeight="1">
      <c r="A8" s="262">
        <v>2</v>
      </c>
      <c r="B8" s="801" t="s">
        <v>387</v>
      </c>
      <c r="C8" s="802"/>
      <c r="D8" s="802"/>
      <c r="E8" s="802"/>
      <c r="F8" s="802"/>
      <c r="G8" s="802"/>
      <c r="H8" s="802"/>
      <c r="I8" s="802"/>
      <c r="J8" s="802"/>
      <c r="K8" s="802"/>
      <c r="L8" s="802"/>
      <c r="M8" s="802"/>
      <c r="N8" s="802"/>
      <c r="O8" s="802"/>
      <c r="P8" s="803"/>
      <c r="Q8" s="804">
        <v>4</v>
      </c>
      <c r="R8" s="805"/>
      <c r="S8" s="805"/>
      <c r="T8" s="805"/>
      <c r="U8" s="805"/>
      <c r="V8" s="805">
        <v>2</v>
      </c>
      <c r="W8" s="805"/>
      <c r="X8" s="805"/>
      <c r="Y8" s="805"/>
      <c r="Z8" s="805"/>
      <c r="AA8" s="805">
        <v>2</v>
      </c>
      <c r="AB8" s="805"/>
      <c r="AC8" s="805"/>
      <c r="AD8" s="805"/>
      <c r="AE8" s="806"/>
      <c r="AF8" s="807">
        <v>2</v>
      </c>
      <c r="AG8" s="808"/>
      <c r="AH8" s="808"/>
      <c r="AI8" s="808"/>
      <c r="AJ8" s="809"/>
      <c r="AK8" s="810" t="s">
        <v>579</v>
      </c>
      <c r="AL8" s="811"/>
      <c r="AM8" s="811"/>
      <c r="AN8" s="811"/>
      <c r="AO8" s="811"/>
      <c r="AP8" s="811" t="s">
        <v>579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590</v>
      </c>
      <c r="BT8" s="815"/>
      <c r="BU8" s="815"/>
      <c r="BV8" s="815"/>
      <c r="BW8" s="815"/>
      <c r="BX8" s="815"/>
      <c r="BY8" s="815"/>
      <c r="BZ8" s="815"/>
      <c r="CA8" s="815"/>
      <c r="CB8" s="815"/>
      <c r="CC8" s="815"/>
      <c r="CD8" s="815"/>
      <c r="CE8" s="815"/>
      <c r="CF8" s="815"/>
      <c r="CG8" s="816"/>
      <c r="CH8" s="827">
        <v>3</v>
      </c>
      <c r="CI8" s="828"/>
      <c r="CJ8" s="828"/>
      <c r="CK8" s="828"/>
      <c r="CL8" s="829"/>
      <c r="CM8" s="827">
        <v>55</v>
      </c>
      <c r="CN8" s="828"/>
      <c r="CO8" s="828"/>
      <c r="CP8" s="828"/>
      <c r="CQ8" s="829"/>
      <c r="CR8" s="827">
        <v>14</v>
      </c>
      <c r="CS8" s="828"/>
      <c r="CT8" s="828"/>
      <c r="CU8" s="828"/>
      <c r="CV8" s="829"/>
      <c r="CW8" s="827" t="s">
        <v>579</v>
      </c>
      <c r="CX8" s="828"/>
      <c r="CY8" s="828"/>
      <c r="CZ8" s="828"/>
      <c r="DA8" s="829"/>
      <c r="DB8" s="827" t="s">
        <v>579</v>
      </c>
      <c r="DC8" s="828"/>
      <c r="DD8" s="828"/>
      <c r="DE8" s="828"/>
      <c r="DF8" s="829"/>
      <c r="DG8" s="827" t="s">
        <v>579</v>
      </c>
      <c r="DH8" s="828"/>
      <c r="DI8" s="828"/>
      <c r="DJ8" s="828"/>
      <c r="DK8" s="829"/>
      <c r="DL8" s="827" t="s">
        <v>579</v>
      </c>
      <c r="DM8" s="828"/>
      <c r="DN8" s="828"/>
      <c r="DO8" s="828"/>
      <c r="DP8" s="829"/>
      <c r="DQ8" s="827" t="s">
        <v>579</v>
      </c>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591</v>
      </c>
      <c r="BT9" s="815"/>
      <c r="BU9" s="815"/>
      <c r="BV9" s="815"/>
      <c r="BW9" s="815"/>
      <c r="BX9" s="815"/>
      <c r="BY9" s="815"/>
      <c r="BZ9" s="815"/>
      <c r="CA9" s="815"/>
      <c r="CB9" s="815"/>
      <c r="CC9" s="815"/>
      <c r="CD9" s="815"/>
      <c r="CE9" s="815"/>
      <c r="CF9" s="815"/>
      <c r="CG9" s="816"/>
      <c r="CH9" s="827">
        <v>0</v>
      </c>
      <c r="CI9" s="828"/>
      <c r="CJ9" s="828"/>
      <c r="CK9" s="828"/>
      <c r="CL9" s="829"/>
      <c r="CM9" s="827">
        <v>243</v>
      </c>
      <c r="CN9" s="828"/>
      <c r="CO9" s="828"/>
      <c r="CP9" s="828"/>
      <c r="CQ9" s="829"/>
      <c r="CR9" s="827">
        <v>5</v>
      </c>
      <c r="CS9" s="828"/>
      <c r="CT9" s="828"/>
      <c r="CU9" s="828"/>
      <c r="CV9" s="829"/>
      <c r="CW9" s="827" t="s">
        <v>579</v>
      </c>
      <c r="CX9" s="828"/>
      <c r="CY9" s="828"/>
      <c r="CZ9" s="828"/>
      <c r="DA9" s="829"/>
      <c r="DB9" s="827" t="s">
        <v>579</v>
      </c>
      <c r="DC9" s="828"/>
      <c r="DD9" s="828"/>
      <c r="DE9" s="828"/>
      <c r="DF9" s="829"/>
      <c r="DG9" s="827" t="s">
        <v>579</v>
      </c>
      <c r="DH9" s="828"/>
      <c r="DI9" s="828"/>
      <c r="DJ9" s="828"/>
      <c r="DK9" s="829"/>
      <c r="DL9" s="827" t="s">
        <v>579</v>
      </c>
      <c r="DM9" s="828"/>
      <c r="DN9" s="828"/>
      <c r="DO9" s="828"/>
      <c r="DP9" s="829"/>
      <c r="DQ9" s="827" t="s">
        <v>579</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389</v>
      </c>
      <c r="B23" s="836" t="s">
        <v>390</v>
      </c>
      <c r="C23" s="837"/>
      <c r="D23" s="837"/>
      <c r="E23" s="837"/>
      <c r="F23" s="837"/>
      <c r="G23" s="837"/>
      <c r="H23" s="837"/>
      <c r="I23" s="837"/>
      <c r="J23" s="837"/>
      <c r="K23" s="837"/>
      <c r="L23" s="837"/>
      <c r="M23" s="837"/>
      <c r="N23" s="837"/>
      <c r="O23" s="837"/>
      <c r="P23" s="838"/>
      <c r="Q23" s="839">
        <v>22589</v>
      </c>
      <c r="R23" s="840"/>
      <c r="S23" s="840"/>
      <c r="T23" s="840"/>
      <c r="U23" s="840"/>
      <c r="V23" s="840">
        <v>21992</v>
      </c>
      <c r="W23" s="840"/>
      <c r="X23" s="840"/>
      <c r="Y23" s="840"/>
      <c r="Z23" s="840"/>
      <c r="AA23" s="840">
        <v>597</v>
      </c>
      <c r="AB23" s="840"/>
      <c r="AC23" s="840"/>
      <c r="AD23" s="840"/>
      <c r="AE23" s="841"/>
      <c r="AF23" s="842">
        <v>595</v>
      </c>
      <c r="AG23" s="840"/>
      <c r="AH23" s="840"/>
      <c r="AI23" s="840"/>
      <c r="AJ23" s="843"/>
      <c r="AK23" s="844"/>
      <c r="AL23" s="845"/>
      <c r="AM23" s="845"/>
      <c r="AN23" s="845"/>
      <c r="AO23" s="845"/>
      <c r="AP23" s="840">
        <v>18971</v>
      </c>
      <c r="AQ23" s="840"/>
      <c r="AR23" s="840"/>
      <c r="AS23" s="840"/>
      <c r="AT23" s="840"/>
      <c r="AU23" s="846"/>
      <c r="AV23" s="846"/>
      <c r="AW23" s="846"/>
      <c r="AX23" s="846"/>
      <c r="AY23" s="847"/>
      <c r="AZ23" s="855" t="s">
        <v>136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369</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401</v>
      </c>
      <c r="C28" s="778"/>
      <c r="D28" s="778"/>
      <c r="E28" s="778"/>
      <c r="F28" s="778"/>
      <c r="G28" s="778"/>
      <c r="H28" s="778"/>
      <c r="I28" s="778"/>
      <c r="J28" s="778"/>
      <c r="K28" s="778"/>
      <c r="L28" s="778"/>
      <c r="M28" s="778"/>
      <c r="N28" s="778"/>
      <c r="O28" s="778"/>
      <c r="P28" s="779"/>
      <c r="Q28" s="867">
        <v>4654</v>
      </c>
      <c r="R28" s="868"/>
      <c r="S28" s="868"/>
      <c r="T28" s="868"/>
      <c r="U28" s="868"/>
      <c r="V28" s="868">
        <v>4511</v>
      </c>
      <c r="W28" s="868"/>
      <c r="X28" s="868"/>
      <c r="Y28" s="868"/>
      <c r="Z28" s="868"/>
      <c r="AA28" s="868">
        <v>144</v>
      </c>
      <c r="AB28" s="868"/>
      <c r="AC28" s="868"/>
      <c r="AD28" s="868"/>
      <c r="AE28" s="869"/>
      <c r="AF28" s="870">
        <v>144</v>
      </c>
      <c r="AG28" s="868"/>
      <c r="AH28" s="868"/>
      <c r="AI28" s="868"/>
      <c r="AJ28" s="871"/>
      <c r="AK28" s="872">
        <v>375</v>
      </c>
      <c r="AL28" s="864"/>
      <c r="AM28" s="864"/>
      <c r="AN28" s="864"/>
      <c r="AO28" s="864"/>
      <c r="AP28" s="864" t="s">
        <v>579</v>
      </c>
      <c r="AQ28" s="864"/>
      <c r="AR28" s="864"/>
      <c r="AS28" s="864"/>
      <c r="AT28" s="864"/>
      <c r="AU28" s="864" t="s">
        <v>579</v>
      </c>
      <c r="AV28" s="864"/>
      <c r="AW28" s="864"/>
      <c r="AX28" s="864"/>
      <c r="AY28" s="864"/>
      <c r="AZ28" s="864" t="s">
        <v>579</v>
      </c>
      <c r="BA28" s="864"/>
      <c r="BB28" s="864"/>
      <c r="BC28" s="864"/>
      <c r="BD28" s="864"/>
      <c r="BE28" s="865"/>
      <c r="BF28" s="865"/>
      <c r="BG28" s="865"/>
      <c r="BH28" s="865"/>
      <c r="BI28" s="866"/>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402</v>
      </c>
      <c r="C29" s="802"/>
      <c r="D29" s="802"/>
      <c r="E29" s="802"/>
      <c r="F29" s="802"/>
      <c r="G29" s="802"/>
      <c r="H29" s="802"/>
      <c r="I29" s="802"/>
      <c r="J29" s="802"/>
      <c r="K29" s="802"/>
      <c r="L29" s="802"/>
      <c r="M29" s="802"/>
      <c r="N29" s="802"/>
      <c r="O29" s="802"/>
      <c r="P29" s="803"/>
      <c r="Q29" s="804">
        <v>4296</v>
      </c>
      <c r="R29" s="805"/>
      <c r="S29" s="805"/>
      <c r="T29" s="805"/>
      <c r="U29" s="805"/>
      <c r="V29" s="805">
        <v>42145</v>
      </c>
      <c r="W29" s="805"/>
      <c r="X29" s="805"/>
      <c r="Y29" s="805"/>
      <c r="Z29" s="805"/>
      <c r="AA29" s="805">
        <v>81</v>
      </c>
      <c r="AB29" s="805"/>
      <c r="AC29" s="805"/>
      <c r="AD29" s="805"/>
      <c r="AE29" s="806"/>
      <c r="AF29" s="807">
        <v>81</v>
      </c>
      <c r="AG29" s="808"/>
      <c r="AH29" s="808"/>
      <c r="AI29" s="808"/>
      <c r="AJ29" s="809"/>
      <c r="AK29" s="875">
        <v>601</v>
      </c>
      <c r="AL29" s="876"/>
      <c r="AM29" s="876"/>
      <c r="AN29" s="876"/>
      <c r="AO29" s="876"/>
      <c r="AP29" s="876" t="s">
        <v>579</v>
      </c>
      <c r="AQ29" s="876"/>
      <c r="AR29" s="876"/>
      <c r="AS29" s="876"/>
      <c r="AT29" s="876"/>
      <c r="AU29" s="876" t="s">
        <v>579</v>
      </c>
      <c r="AV29" s="876"/>
      <c r="AW29" s="876"/>
      <c r="AX29" s="876"/>
      <c r="AY29" s="876"/>
      <c r="AZ29" s="876" t="s">
        <v>579</v>
      </c>
      <c r="BA29" s="876"/>
      <c r="BB29" s="876"/>
      <c r="BC29" s="876"/>
      <c r="BD29" s="876"/>
      <c r="BE29" s="873"/>
      <c r="BF29" s="873"/>
      <c r="BG29" s="873"/>
      <c r="BH29" s="873"/>
      <c r="BI29" s="874"/>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403</v>
      </c>
      <c r="C30" s="802"/>
      <c r="D30" s="802"/>
      <c r="E30" s="802"/>
      <c r="F30" s="802"/>
      <c r="G30" s="802"/>
      <c r="H30" s="802"/>
      <c r="I30" s="802"/>
      <c r="J30" s="802"/>
      <c r="K30" s="802"/>
      <c r="L30" s="802"/>
      <c r="M30" s="802"/>
      <c r="N30" s="802"/>
      <c r="O30" s="802"/>
      <c r="P30" s="803"/>
      <c r="Q30" s="804">
        <v>510</v>
      </c>
      <c r="R30" s="805"/>
      <c r="S30" s="805"/>
      <c r="T30" s="805"/>
      <c r="U30" s="805"/>
      <c r="V30" s="805">
        <v>495</v>
      </c>
      <c r="W30" s="805"/>
      <c r="X30" s="805"/>
      <c r="Y30" s="805"/>
      <c r="Z30" s="805"/>
      <c r="AA30" s="805">
        <v>15</v>
      </c>
      <c r="AB30" s="805"/>
      <c r="AC30" s="805"/>
      <c r="AD30" s="805"/>
      <c r="AE30" s="806"/>
      <c r="AF30" s="807">
        <v>15</v>
      </c>
      <c r="AG30" s="808"/>
      <c r="AH30" s="808"/>
      <c r="AI30" s="808"/>
      <c r="AJ30" s="809"/>
      <c r="AK30" s="875">
        <v>127</v>
      </c>
      <c r="AL30" s="876"/>
      <c r="AM30" s="876"/>
      <c r="AN30" s="876"/>
      <c r="AO30" s="876"/>
      <c r="AP30" s="876" t="s">
        <v>579</v>
      </c>
      <c r="AQ30" s="876"/>
      <c r="AR30" s="876"/>
      <c r="AS30" s="876"/>
      <c r="AT30" s="876"/>
      <c r="AU30" s="876" t="s">
        <v>579</v>
      </c>
      <c r="AV30" s="876"/>
      <c r="AW30" s="876"/>
      <c r="AX30" s="876"/>
      <c r="AY30" s="876"/>
      <c r="AZ30" s="876" t="s">
        <v>579</v>
      </c>
      <c r="BA30" s="876"/>
      <c r="BB30" s="876"/>
      <c r="BC30" s="876"/>
      <c r="BD30" s="876"/>
      <c r="BE30" s="873"/>
      <c r="BF30" s="873"/>
      <c r="BG30" s="873"/>
      <c r="BH30" s="873"/>
      <c r="BI30" s="874"/>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404</v>
      </c>
      <c r="C31" s="802"/>
      <c r="D31" s="802"/>
      <c r="E31" s="802"/>
      <c r="F31" s="802"/>
      <c r="G31" s="802"/>
      <c r="H31" s="802"/>
      <c r="I31" s="802"/>
      <c r="J31" s="802"/>
      <c r="K31" s="802"/>
      <c r="L31" s="802"/>
      <c r="M31" s="802"/>
      <c r="N31" s="802"/>
      <c r="O31" s="802"/>
      <c r="P31" s="803"/>
      <c r="Q31" s="804">
        <v>1103</v>
      </c>
      <c r="R31" s="805"/>
      <c r="S31" s="805"/>
      <c r="T31" s="805"/>
      <c r="U31" s="805"/>
      <c r="V31" s="805">
        <v>911</v>
      </c>
      <c r="W31" s="805"/>
      <c r="X31" s="805"/>
      <c r="Y31" s="805"/>
      <c r="Z31" s="805"/>
      <c r="AA31" s="805">
        <v>192</v>
      </c>
      <c r="AB31" s="805"/>
      <c r="AC31" s="805"/>
      <c r="AD31" s="805"/>
      <c r="AE31" s="806"/>
      <c r="AF31" s="807">
        <v>2640</v>
      </c>
      <c r="AG31" s="808"/>
      <c r="AH31" s="808"/>
      <c r="AI31" s="808"/>
      <c r="AJ31" s="809"/>
      <c r="AK31" s="875">
        <v>18</v>
      </c>
      <c r="AL31" s="876"/>
      <c r="AM31" s="876"/>
      <c r="AN31" s="876"/>
      <c r="AO31" s="876"/>
      <c r="AP31" s="876">
        <v>1342</v>
      </c>
      <c r="AQ31" s="876"/>
      <c r="AR31" s="876"/>
      <c r="AS31" s="876"/>
      <c r="AT31" s="876"/>
      <c r="AU31" s="876">
        <v>148</v>
      </c>
      <c r="AV31" s="876"/>
      <c r="AW31" s="876"/>
      <c r="AX31" s="876"/>
      <c r="AY31" s="876"/>
      <c r="AZ31" s="876" t="s">
        <v>579</v>
      </c>
      <c r="BA31" s="876"/>
      <c r="BB31" s="876"/>
      <c r="BC31" s="876"/>
      <c r="BD31" s="876"/>
      <c r="BE31" s="873" t="s">
        <v>405</v>
      </c>
      <c r="BF31" s="873"/>
      <c r="BG31" s="873"/>
      <c r="BH31" s="873"/>
      <c r="BI31" s="874"/>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406</v>
      </c>
      <c r="C32" s="802"/>
      <c r="D32" s="802"/>
      <c r="E32" s="802"/>
      <c r="F32" s="802"/>
      <c r="G32" s="802"/>
      <c r="H32" s="802"/>
      <c r="I32" s="802"/>
      <c r="J32" s="802"/>
      <c r="K32" s="802"/>
      <c r="L32" s="802"/>
      <c r="M32" s="802"/>
      <c r="N32" s="802"/>
      <c r="O32" s="802"/>
      <c r="P32" s="803"/>
      <c r="Q32" s="804">
        <v>211</v>
      </c>
      <c r="R32" s="805"/>
      <c r="S32" s="805"/>
      <c r="T32" s="805"/>
      <c r="U32" s="805"/>
      <c r="V32" s="805">
        <v>166</v>
      </c>
      <c r="W32" s="805"/>
      <c r="X32" s="805"/>
      <c r="Y32" s="805"/>
      <c r="Z32" s="805"/>
      <c r="AA32" s="805">
        <v>44</v>
      </c>
      <c r="AB32" s="805"/>
      <c r="AC32" s="805"/>
      <c r="AD32" s="805"/>
      <c r="AE32" s="806"/>
      <c r="AF32" s="807">
        <v>578</v>
      </c>
      <c r="AG32" s="808"/>
      <c r="AH32" s="808"/>
      <c r="AI32" s="808"/>
      <c r="AJ32" s="809"/>
      <c r="AK32" s="875" t="s">
        <v>592</v>
      </c>
      <c r="AL32" s="876"/>
      <c r="AM32" s="876"/>
      <c r="AN32" s="876"/>
      <c r="AO32" s="876"/>
      <c r="AP32" s="876" t="s">
        <v>592</v>
      </c>
      <c r="AQ32" s="876"/>
      <c r="AR32" s="876"/>
      <c r="AS32" s="876"/>
      <c r="AT32" s="876"/>
      <c r="AU32" s="876" t="s">
        <v>592</v>
      </c>
      <c r="AV32" s="876"/>
      <c r="AW32" s="876"/>
      <c r="AX32" s="876"/>
      <c r="AY32" s="876"/>
      <c r="AZ32" s="876" t="s">
        <v>579</v>
      </c>
      <c r="BA32" s="876"/>
      <c r="BB32" s="876"/>
      <c r="BC32" s="876"/>
      <c r="BD32" s="876"/>
      <c r="BE32" s="873" t="s">
        <v>405</v>
      </c>
      <c r="BF32" s="873"/>
      <c r="BG32" s="873"/>
      <c r="BH32" s="873"/>
      <c r="BI32" s="874"/>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407</v>
      </c>
      <c r="C33" s="802"/>
      <c r="D33" s="802"/>
      <c r="E33" s="802"/>
      <c r="F33" s="802"/>
      <c r="G33" s="802"/>
      <c r="H33" s="802"/>
      <c r="I33" s="802"/>
      <c r="J33" s="802"/>
      <c r="K33" s="802"/>
      <c r="L33" s="802"/>
      <c r="M33" s="802"/>
      <c r="N33" s="802"/>
      <c r="O33" s="802"/>
      <c r="P33" s="803"/>
      <c r="Q33" s="804">
        <v>1782</v>
      </c>
      <c r="R33" s="805"/>
      <c r="S33" s="805"/>
      <c r="T33" s="805"/>
      <c r="U33" s="805"/>
      <c r="V33" s="805">
        <v>1647</v>
      </c>
      <c r="W33" s="805"/>
      <c r="X33" s="805"/>
      <c r="Y33" s="805"/>
      <c r="Z33" s="805"/>
      <c r="AA33" s="805">
        <v>135</v>
      </c>
      <c r="AB33" s="805"/>
      <c r="AC33" s="805"/>
      <c r="AD33" s="805"/>
      <c r="AE33" s="806"/>
      <c r="AF33" s="807">
        <v>135</v>
      </c>
      <c r="AG33" s="808"/>
      <c r="AH33" s="808"/>
      <c r="AI33" s="808"/>
      <c r="AJ33" s="809"/>
      <c r="AK33" s="875">
        <v>551</v>
      </c>
      <c r="AL33" s="876"/>
      <c r="AM33" s="876"/>
      <c r="AN33" s="876"/>
      <c r="AO33" s="876"/>
      <c r="AP33" s="876">
        <v>8572</v>
      </c>
      <c r="AQ33" s="876"/>
      <c r="AR33" s="876"/>
      <c r="AS33" s="876"/>
      <c r="AT33" s="876"/>
      <c r="AU33" s="876">
        <v>5375</v>
      </c>
      <c r="AV33" s="876"/>
      <c r="AW33" s="876"/>
      <c r="AX33" s="876"/>
      <c r="AY33" s="876"/>
      <c r="AZ33" s="876" t="s">
        <v>579</v>
      </c>
      <c r="BA33" s="876"/>
      <c r="BB33" s="876"/>
      <c r="BC33" s="876"/>
      <c r="BD33" s="876"/>
      <c r="BE33" s="873" t="s">
        <v>408</v>
      </c>
      <c r="BF33" s="873"/>
      <c r="BG33" s="873"/>
      <c r="BH33" s="873"/>
      <c r="BI33" s="874"/>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5"/>
      <c r="AL34" s="876"/>
      <c r="AM34" s="876"/>
      <c r="AN34" s="876"/>
      <c r="AO34" s="876"/>
      <c r="AP34" s="876"/>
      <c r="AQ34" s="876"/>
      <c r="AR34" s="876"/>
      <c r="AS34" s="876"/>
      <c r="AT34" s="876"/>
      <c r="AU34" s="876"/>
      <c r="AV34" s="876"/>
      <c r="AW34" s="876"/>
      <c r="AX34" s="876"/>
      <c r="AY34" s="876"/>
      <c r="AZ34" s="877"/>
      <c r="BA34" s="877"/>
      <c r="BB34" s="877"/>
      <c r="BC34" s="877"/>
      <c r="BD34" s="877"/>
      <c r="BE34" s="873"/>
      <c r="BF34" s="873"/>
      <c r="BG34" s="873"/>
      <c r="BH34" s="873"/>
      <c r="BI34" s="874"/>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5"/>
      <c r="AL35" s="876"/>
      <c r="AM35" s="876"/>
      <c r="AN35" s="876"/>
      <c r="AO35" s="876"/>
      <c r="AP35" s="876"/>
      <c r="AQ35" s="876"/>
      <c r="AR35" s="876"/>
      <c r="AS35" s="876"/>
      <c r="AT35" s="876"/>
      <c r="AU35" s="876"/>
      <c r="AV35" s="876"/>
      <c r="AW35" s="876"/>
      <c r="AX35" s="876"/>
      <c r="AY35" s="876"/>
      <c r="AZ35" s="877"/>
      <c r="BA35" s="877"/>
      <c r="BB35" s="877"/>
      <c r="BC35" s="877"/>
      <c r="BD35" s="877"/>
      <c r="BE35" s="873"/>
      <c r="BF35" s="873"/>
      <c r="BG35" s="873"/>
      <c r="BH35" s="873"/>
      <c r="BI35" s="874"/>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5"/>
      <c r="AL36" s="876"/>
      <c r="AM36" s="876"/>
      <c r="AN36" s="876"/>
      <c r="AO36" s="876"/>
      <c r="AP36" s="876"/>
      <c r="AQ36" s="876"/>
      <c r="AR36" s="876"/>
      <c r="AS36" s="876"/>
      <c r="AT36" s="876"/>
      <c r="AU36" s="876"/>
      <c r="AV36" s="876"/>
      <c r="AW36" s="876"/>
      <c r="AX36" s="876"/>
      <c r="AY36" s="876"/>
      <c r="AZ36" s="877"/>
      <c r="BA36" s="877"/>
      <c r="BB36" s="877"/>
      <c r="BC36" s="877"/>
      <c r="BD36" s="877"/>
      <c r="BE36" s="873"/>
      <c r="BF36" s="873"/>
      <c r="BG36" s="873"/>
      <c r="BH36" s="873"/>
      <c r="BI36" s="874"/>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5"/>
      <c r="AL37" s="876"/>
      <c r="AM37" s="876"/>
      <c r="AN37" s="876"/>
      <c r="AO37" s="876"/>
      <c r="AP37" s="876"/>
      <c r="AQ37" s="876"/>
      <c r="AR37" s="876"/>
      <c r="AS37" s="876"/>
      <c r="AT37" s="876"/>
      <c r="AU37" s="876"/>
      <c r="AV37" s="876"/>
      <c r="AW37" s="876"/>
      <c r="AX37" s="876"/>
      <c r="AY37" s="876"/>
      <c r="AZ37" s="877"/>
      <c r="BA37" s="877"/>
      <c r="BB37" s="877"/>
      <c r="BC37" s="877"/>
      <c r="BD37" s="877"/>
      <c r="BE37" s="873"/>
      <c r="BF37" s="873"/>
      <c r="BG37" s="873"/>
      <c r="BH37" s="873"/>
      <c r="BI37" s="874"/>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5"/>
      <c r="AL38" s="876"/>
      <c r="AM38" s="876"/>
      <c r="AN38" s="876"/>
      <c r="AO38" s="876"/>
      <c r="AP38" s="876"/>
      <c r="AQ38" s="876"/>
      <c r="AR38" s="876"/>
      <c r="AS38" s="876"/>
      <c r="AT38" s="876"/>
      <c r="AU38" s="876"/>
      <c r="AV38" s="876"/>
      <c r="AW38" s="876"/>
      <c r="AX38" s="876"/>
      <c r="AY38" s="876"/>
      <c r="AZ38" s="877"/>
      <c r="BA38" s="877"/>
      <c r="BB38" s="877"/>
      <c r="BC38" s="877"/>
      <c r="BD38" s="877"/>
      <c r="BE38" s="873"/>
      <c r="BF38" s="873"/>
      <c r="BG38" s="873"/>
      <c r="BH38" s="873"/>
      <c r="BI38" s="874"/>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5"/>
      <c r="AL39" s="876"/>
      <c r="AM39" s="876"/>
      <c r="AN39" s="876"/>
      <c r="AO39" s="876"/>
      <c r="AP39" s="876"/>
      <c r="AQ39" s="876"/>
      <c r="AR39" s="876"/>
      <c r="AS39" s="876"/>
      <c r="AT39" s="876"/>
      <c r="AU39" s="876"/>
      <c r="AV39" s="876"/>
      <c r="AW39" s="876"/>
      <c r="AX39" s="876"/>
      <c r="AY39" s="876"/>
      <c r="AZ39" s="877"/>
      <c r="BA39" s="877"/>
      <c r="BB39" s="877"/>
      <c r="BC39" s="877"/>
      <c r="BD39" s="877"/>
      <c r="BE39" s="873"/>
      <c r="BF39" s="873"/>
      <c r="BG39" s="873"/>
      <c r="BH39" s="873"/>
      <c r="BI39" s="874"/>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5"/>
      <c r="AL40" s="876"/>
      <c r="AM40" s="876"/>
      <c r="AN40" s="876"/>
      <c r="AO40" s="876"/>
      <c r="AP40" s="876"/>
      <c r="AQ40" s="876"/>
      <c r="AR40" s="876"/>
      <c r="AS40" s="876"/>
      <c r="AT40" s="876"/>
      <c r="AU40" s="876"/>
      <c r="AV40" s="876"/>
      <c r="AW40" s="876"/>
      <c r="AX40" s="876"/>
      <c r="AY40" s="876"/>
      <c r="AZ40" s="877"/>
      <c r="BA40" s="877"/>
      <c r="BB40" s="877"/>
      <c r="BC40" s="877"/>
      <c r="BD40" s="877"/>
      <c r="BE40" s="873"/>
      <c r="BF40" s="873"/>
      <c r="BG40" s="873"/>
      <c r="BH40" s="873"/>
      <c r="BI40" s="874"/>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5"/>
      <c r="AL41" s="876"/>
      <c r="AM41" s="876"/>
      <c r="AN41" s="876"/>
      <c r="AO41" s="876"/>
      <c r="AP41" s="876"/>
      <c r="AQ41" s="876"/>
      <c r="AR41" s="876"/>
      <c r="AS41" s="876"/>
      <c r="AT41" s="876"/>
      <c r="AU41" s="876"/>
      <c r="AV41" s="876"/>
      <c r="AW41" s="876"/>
      <c r="AX41" s="876"/>
      <c r="AY41" s="876"/>
      <c r="AZ41" s="877"/>
      <c r="BA41" s="877"/>
      <c r="BB41" s="877"/>
      <c r="BC41" s="877"/>
      <c r="BD41" s="877"/>
      <c r="BE41" s="873"/>
      <c r="BF41" s="873"/>
      <c r="BG41" s="873"/>
      <c r="BH41" s="873"/>
      <c r="BI41" s="874"/>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5"/>
      <c r="AL42" s="876"/>
      <c r="AM42" s="876"/>
      <c r="AN42" s="876"/>
      <c r="AO42" s="876"/>
      <c r="AP42" s="876"/>
      <c r="AQ42" s="876"/>
      <c r="AR42" s="876"/>
      <c r="AS42" s="876"/>
      <c r="AT42" s="876"/>
      <c r="AU42" s="876"/>
      <c r="AV42" s="876"/>
      <c r="AW42" s="876"/>
      <c r="AX42" s="876"/>
      <c r="AY42" s="876"/>
      <c r="AZ42" s="877"/>
      <c r="BA42" s="877"/>
      <c r="BB42" s="877"/>
      <c r="BC42" s="877"/>
      <c r="BD42" s="877"/>
      <c r="BE42" s="873"/>
      <c r="BF42" s="873"/>
      <c r="BG42" s="873"/>
      <c r="BH42" s="873"/>
      <c r="BI42" s="874"/>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5"/>
      <c r="AL43" s="876"/>
      <c r="AM43" s="876"/>
      <c r="AN43" s="876"/>
      <c r="AO43" s="876"/>
      <c r="AP43" s="876"/>
      <c r="AQ43" s="876"/>
      <c r="AR43" s="876"/>
      <c r="AS43" s="876"/>
      <c r="AT43" s="876"/>
      <c r="AU43" s="876"/>
      <c r="AV43" s="876"/>
      <c r="AW43" s="876"/>
      <c r="AX43" s="876"/>
      <c r="AY43" s="876"/>
      <c r="AZ43" s="877"/>
      <c r="BA43" s="877"/>
      <c r="BB43" s="877"/>
      <c r="BC43" s="877"/>
      <c r="BD43" s="877"/>
      <c r="BE43" s="873"/>
      <c r="BF43" s="873"/>
      <c r="BG43" s="873"/>
      <c r="BH43" s="873"/>
      <c r="BI43" s="874"/>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5"/>
      <c r="AL44" s="876"/>
      <c r="AM44" s="876"/>
      <c r="AN44" s="876"/>
      <c r="AO44" s="876"/>
      <c r="AP44" s="876"/>
      <c r="AQ44" s="876"/>
      <c r="AR44" s="876"/>
      <c r="AS44" s="876"/>
      <c r="AT44" s="876"/>
      <c r="AU44" s="876"/>
      <c r="AV44" s="876"/>
      <c r="AW44" s="876"/>
      <c r="AX44" s="876"/>
      <c r="AY44" s="876"/>
      <c r="AZ44" s="877"/>
      <c r="BA44" s="877"/>
      <c r="BB44" s="877"/>
      <c r="BC44" s="877"/>
      <c r="BD44" s="877"/>
      <c r="BE44" s="873"/>
      <c r="BF44" s="873"/>
      <c r="BG44" s="873"/>
      <c r="BH44" s="873"/>
      <c r="BI44" s="874"/>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5"/>
      <c r="AL45" s="876"/>
      <c r="AM45" s="876"/>
      <c r="AN45" s="876"/>
      <c r="AO45" s="876"/>
      <c r="AP45" s="876"/>
      <c r="AQ45" s="876"/>
      <c r="AR45" s="876"/>
      <c r="AS45" s="876"/>
      <c r="AT45" s="876"/>
      <c r="AU45" s="876"/>
      <c r="AV45" s="876"/>
      <c r="AW45" s="876"/>
      <c r="AX45" s="876"/>
      <c r="AY45" s="876"/>
      <c r="AZ45" s="877"/>
      <c r="BA45" s="877"/>
      <c r="BB45" s="877"/>
      <c r="BC45" s="877"/>
      <c r="BD45" s="877"/>
      <c r="BE45" s="873"/>
      <c r="BF45" s="873"/>
      <c r="BG45" s="873"/>
      <c r="BH45" s="873"/>
      <c r="BI45" s="874"/>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5"/>
      <c r="AL46" s="876"/>
      <c r="AM46" s="876"/>
      <c r="AN46" s="876"/>
      <c r="AO46" s="876"/>
      <c r="AP46" s="876"/>
      <c r="AQ46" s="876"/>
      <c r="AR46" s="876"/>
      <c r="AS46" s="876"/>
      <c r="AT46" s="876"/>
      <c r="AU46" s="876"/>
      <c r="AV46" s="876"/>
      <c r="AW46" s="876"/>
      <c r="AX46" s="876"/>
      <c r="AY46" s="876"/>
      <c r="AZ46" s="877"/>
      <c r="BA46" s="877"/>
      <c r="BB46" s="877"/>
      <c r="BC46" s="877"/>
      <c r="BD46" s="877"/>
      <c r="BE46" s="873"/>
      <c r="BF46" s="873"/>
      <c r="BG46" s="873"/>
      <c r="BH46" s="873"/>
      <c r="BI46" s="874"/>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5"/>
      <c r="AL47" s="876"/>
      <c r="AM47" s="876"/>
      <c r="AN47" s="876"/>
      <c r="AO47" s="876"/>
      <c r="AP47" s="876"/>
      <c r="AQ47" s="876"/>
      <c r="AR47" s="876"/>
      <c r="AS47" s="876"/>
      <c r="AT47" s="876"/>
      <c r="AU47" s="876"/>
      <c r="AV47" s="876"/>
      <c r="AW47" s="876"/>
      <c r="AX47" s="876"/>
      <c r="AY47" s="876"/>
      <c r="AZ47" s="877"/>
      <c r="BA47" s="877"/>
      <c r="BB47" s="877"/>
      <c r="BC47" s="877"/>
      <c r="BD47" s="877"/>
      <c r="BE47" s="873"/>
      <c r="BF47" s="873"/>
      <c r="BG47" s="873"/>
      <c r="BH47" s="873"/>
      <c r="BI47" s="874"/>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5"/>
      <c r="AL48" s="876"/>
      <c r="AM48" s="876"/>
      <c r="AN48" s="876"/>
      <c r="AO48" s="876"/>
      <c r="AP48" s="876"/>
      <c r="AQ48" s="876"/>
      <c r="AR48" s="876"/>
      <c r="AS48" s="876"/>
      <c r="AT48" s="876"/>
      <c r="AU48" s="876"/>
      <c r="AV48" s="876"/>
      <c r="AW48" s="876"/>
      <c r="AX48" s="876"/>
      <c r="AY48" s="876"/>
      <c r="AZ48" s="877"/>
      <c r="BA48" s="877"/>
      <c r="BB48" s="877"/>
      <c r="BC48" s="877"/>
      <c r="BD48" s="877"/>
      <c r="BE48" s="873"/>
      <c r="BF48" s="873"/>
      <c r="BG48" s="873"/>
      <c r="BH48" s="873"/>
      <c r="BI48" s="874"/>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5"/>
      <c r="AL49" s="876"/>
      <c r="AM49" s="876"/>
      <c r="AN49" s="876"/>
      <c r="AO49" s="876"/>
      <c r="AP49" s="876"/>
      <c r="AQ49" s="876"/>
      <c r="AR49" s="876"/>
      <c r="AS49" s="876"/>
      <c r="AT49" s="876"/>
      <c r="AU49" s="876"/>
      <c r="AV49" s="876"/>
      <c r="AW49" s="876"/>
      <c r="AX49" s="876"/>
      <c r="AY49" s="876"/>
      <c r="AZ49" s="877"/>
      <c r="BA49" s="877"/>
      <c r="BB49" s="877"/>
      <c r="BC49" s="877"/>
      <c r="BD49" s="877"/>
      <c r="BE49" s="873"/>
      <c r="BF49" s="873"/>
      <c r="BG49" s="873"/>
      <c r="BH49" s="873"/>
      <c r="BI49" s="874"/>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8"/>
      <c r="R50" s="879"/>
      <c r="S50" s="879"/>
      <c r="T50" s="879"/>
      <c r="U50" s="879"/>
      <c r="V50" s="879"/>
      <c r="W50" s="879"/>
      <c r="X50" s="879"/>
      <c r="Y50" s="879"/>
      <c r="Z50" s="879"/>
      <c r="AA50" s="879"/>
      <c r="AB50" s="879"/>
      <c r="AC50" s="879"/>
      <c r="AD50" s="879"/>
      <c r="AE50" s="880"/>
      <c r="AF50" s="807"/>
      <c r="AG50" s="808"/>
      <c r="AH50" s="808"/>
      <c r="AI50" s="808"/>
      <c r="AJ50" s="809"/>
      <c r="AK50" s="881"/>
      <c r="AL50" s="879"/>
      <c r="AM50" s="879"/>
      <c r="AN50" s="879"/>
      <c r="AO50" s="879"/>
      <c r="AP50" s="879"/>
      <c r="AQ50" s="879"/>
      <c r="AR50" s="879"/>
      <c r="AS50" s="879"/>
      <c r="AT50" s="879"/>
      <c r="AU50" s="879"/>
      <c r="AV50" s="879"/>
      <c r="AW50" s="879"/>
      <c r="AX50" s="879"/>
      <c r="AY50" s="879"/>
      <c r="AZ50" s="882"/>
      <c r="BA50" s="882"/>
      <c r="BB50" s="882"/>
      <c r="BC50" s="882"/>
      <c r="BD50" s="882"/>
      <c r="BE50" s="873"/>
      <c r="BF50" s="873"/>
      <c r="BG50" s="873"/>
      <c r="BH50" s="873"/>
      <c r="BI50" s="874"/>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8"/>
      <c r="R51" s="879"/>
      <c r="S51" s="879"/>
      <c r="T51" s="879"/>
      <c r="U51" s="879"/>
      <c r="V51" s="879"/>
      <c r="W51" s="879"/>
      <c r="X51" s="879"/>
      <c r="Y51" s="879"/>
      <c r="Z51" s="879"/>
      <c r="AA51" s="879"/>
      <c r="AB51" s="879"/>
      <c r="AC51" s="879"/>
      <c r="AD51" s="879"/>
      <c r="AE51" s="880"/>
      <c r="AF51" s="807"/>
      <c r="AG51" s="808"/>
      <c r="AH51" s="808"/>
      <c r="AI51" s="808"/>
      <c r="AJ51" s="809"/>
      <c r="AK51" s="881"/>
      <c r="AL51" s="879"/>
      <c r="AM51" s="879"/>
      <c r="AN51" s="879"/>
      <c r="AO51" s="879"/>
      <c r="AP51" s="879"/>
      <c r="AQ51" s="879"/>
      <c r="AR51" s="879"/>
      <c r="AS51" s="879"/>
      <c r="AT51" s="879"/>
      <c r="AU51" s="879"/>
      <c r="AV51" s="879"/>
      <c r="AW51" s="879"/>
      <c r="AX51" s="879"/>
      <c r="AY51" s="879"/>
      <c r="AZ51" s="882"/>
      <c r="BA51" s="882"/>
      <c r="BB51" s="882"/>
      <c r="BC51" s="882"/>
      <c r="BD51" s="882"/>
      <c r="BE51" s="873"/>
      <c r="BF51" s="873"/>
      <c r="BG51" s="873"/>
      <c r="BH51" s="873"/>
      <c r="BI51" s="874"/>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8"/>
      <c r="R52" s="879"/>
      <c r="S52" s="879"/>
      <c r="T52" s="879"/>
      <c r="U52" s="879"/>
      <c r="V52" s="879"/>
      <c r="W52" s="879"/>
      <c r="X52" s="879"/>
      <c r="Y52" s="879"/>
      <c r="Z52" s="879"/>
      <c r="AA52" s="879"/>
      <c r="AB52" s="879"/>
      <c r="AC52" s="879"/>
      <c r="AD52" s="879"/>
      <c r="AE52" s="880"/>
      <c r="AF52" s="807"/>
      <c r="AG52" s="808"/>
      <c r="AH52" s="808"/>
      <c r="AI52" s="808"/>
      <c r="AJ52" s="809"/>
      <c r="AK52" s="881"/>
      <c r="AL52" s="879"/>
      <c r="AM52" s="879"/>
      <c r="AN52" s="879"/>
      <c r="AO52" s="879"/>
      <c r="AP52" s="879"/>
      <c r="AQ52" s="879"/>
      <c r="AR52" s="879"/>
      <c r="AS52" s="879"/>
      <c r="AT52" s="879"/>
      <c r="AU52" s="879"/>
      <c r="AV52" s="879"/>
      <c r="AW52" s="879"/>
      <c r="AX52" s="879"/>
      <c r="AY52" s="879"/>
      <c r="AZ52" s="882"/>
      <c r="BA52" s="882"/>
      <c r="BB52" s="882"/>
      <c r="BC52" s="882"/>
      <c r="BD52" s="882"/>
      <c r="BE52" s="873"/>
      <c r="BF52" s="873"/>
      <c r="BG52" s="873"/>
      <c r="BH52" s="873"/>
      <c r="BI52" s="874"/>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8"/>
      <c r="R53" s="879"/>
      <c r="S53" s="879"/>
      <c r="T53" s="879"/>
      <c r="U53" s="879"/>
      <c r="V53" s="879"/>
      <c r="W53" s="879"/>
      <c r="X53" s="879"/>
      <c r="Y53" s="879"/>
      <c r="Z53" s="879"/>
      <c r="AA53" s="879"/>
      <c r="AB53" s="879"/>
      <c r="AC53" s="879"/>
      <c r="AD53" s="879"/>
      <c r="AE53" s="880"/>
      <c r="AF53" s="807"/>
      <c r="AG53" s="808"/>
      <c r="AH53" s="808"/>
      <c r="AI53" s="808"/>
      <c r="AJ53" s="809"/>
      <c r="AK53" s="881"/>
      <c r="AL53" s="879"/>
      <c r="AM53" s="879"/>
      <c r="AN53" s="879"/>
      <c r="AO53" s="879"/>
      <c r="AP53" s="879"/>
      <c r="AQ53" s="879"/>
      <c r="AR53" s="879"/>
      <c r="AS53" s="879"/>
      <c r="AT53" s="879"/>
      <c r="AU53" s="879"/>
      <c r="AV53" s="879"/>
      <c r="AW53" s="879"/>
      <c r="AX53" s="879"/>
      <c r="AY53" s="879"/>
      <c r="AZ53" s="882"/>
      <c r="BA53" s="882"/>
      <c r="BB53" s="882"/>
      <c r="BC53" s="882"/>
      <c r="BD53" s="882"/>
      <c r="BE53" s="873"/>
      <c r="BF53" s="873"/>
      <c r="BG53" s="873"/>
      <c r="BH53" s="873"/>
      <c r="BI53" s="874"/>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8"/>
      <c r="R54" s="879"/>
      <c r="S54" s="879"/>
      <c r="T54" s="879"/>
      <c r="U54" s="879"/>
      <c r="V54" s="879"/>
      <c r="W54" s="879"/>
      <c r="X54" s="879"/>
      <c r="Y54" s="879"/>
      <c r="Z54" s="879"/>
      <c r="AA54" s="879"/>
      <c r="AB54" s="879"/>
      <c r="AC54" s="879"/>
      <c r="AD54" s="879"/>
      <c r="AE54" s="880"/>
      <c r="AF54" s="807"/>
      <c r="AG54" s="808"/>
      <c r="AH54" s="808"/>
      <c r="AI54" s="808"/>
      <c r="AJ54" s="809"/>
      <c r="AK54" s="881"/>
      <c r="AL54" s="879"/>
      <c r="AM54" s="879"/>
      <c r="AN54" s="879"/>
      <c r="AO54" s="879"/>
      <c r="AP54" s="879"/>
      <c r="AQ54" s="879"/>
      <c r="AR54" s="879"/>
      <c r="AS54" s="879"/>
      <c r="AT54" s="879"/>
      <c r="AU54" s="879"/>
      <c r="AV54" s="879"/>
      <c r="AW54" s="879"/>
      <c r="AX54" s="879"/>
      <c r="AY54" s="879"/>
      <c r="AZ54" s="882"/>
      <c r="BA54" s="882"/>
      <c r="BB54" s="882"/>
      <c r="BC54" s="882"/>
      <c r="BD54" s="882"/>
      <c r="BE54" s="873"/>
      <c r="BF54" s="873"/>
      <c r="BG54" s="873"/>
      <c r="BH54" s="873"/>
      <c r="BI54" s="874"/>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8"/>
      <c r="R55" s="879"/>
      <c r="S55" s="879"/>
      <c r="T55" s="879"/>
      <c r="U55" s="879"/>
      <c r="V55" s="879"/>
      <c r="W55" s="879"/>
      <c r="X55" s="879"/>
      <c r="Y55" s="879"/>
      <c r="Z55" s="879"/>
      <c r="AA55" s="879"/>
      <c r="AB55" s="879"/>
      <c r="AC55" s="879"/>
      <c r="AD55" s="879"/>
      <c r="AE55" s="880"/>
      <c r="AF55" s="807"/>
      <c r="AG55" s="808"/>
      <c r="AH55" s="808"/>
      <c r="AI55" s="808"/>
      <c r="AJ55" s="809"/>
      <c r="AK55" s="881"/>
      <c r="AL55" s="879"/>
      <c r="AM55" s="879"/>
      <c r="AN55" s="879"/>
      <c r="AO55" s="879"/>
      <c r="AP55" s="879"/>
      <c r="AQ55" s="879"/>
      <c r="AR55" s="879"/>
      <c r="AS55" s="879"/>
      <c r="AT55" s="879"/>
      <c r="AU55" s="879"/>
      <c r="AV55" s="879"/>
      <c r="AW55" s="879"/>
      <c r="AX55" s="879"/>
      <c r="AY55" s="879"/>
      <c r="AZ55" s="882"/>
      <c r="BA55" s="882"/>
      <c r="BB55" s="882"/>
      <c r="BC55" s="882"/>
      <c r="BD55" s="882"/>
      <c r="BE55" s="873"/>
      <c r="BF55" s="873"/>
      <c r="BG55" s="873"/>
      <c r="BH55" s="873"/>
      <c r="BI55" s="874"/>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8"/>
      <c r="R56" s="879"/>
      <c r="S56" s="879"/>
      <c r="T56" s="879"/>
      <c r="U56" s="879"/>
      <c r="V56" s="879"/>
      <c r="W56" s="879"/>
      <c r="X56" s="879"/>
      <c r="Y56" s="879"/>
      <c r="Z56" s="879"/>
      <c r="AA56" s="879"/>
      <c r="AB56" s="879"/>
      <c r="AC56" s="879"/>
      <c r="AD56" s="879"/>
      <c r="AE56" s="880"/>
      <c r="AF56" s="807"/>
      <c r="AG56" s="808"/>
      <c r="AH56" s="808"/>
      <c r="AI56" s="808"/>
      <c r="AJ56" s="809"/>
      <c r="AK56" s="881"/>
      <c r="AL56" s="879"/>
      <c r="AM56" s="879"/>
      <c r="AN56" s="879"/>
      <c r="AO56" s="879"/>
      <c r="AP56" s="879"/>
      <c r="AQ56" s="879"/>
      <c r="AR56" s="879"/>
      <c r="AS56" s="879"/>
      <c r="AT56" s="879"/>
      <c r="AU56" s="879"/>
      <c r="AV56" s="879"/>
      <c r="AW56" s="879"/>
      <c r="AX56" s="879"/>
      <c r="AY56" s="879"/>
      <c r="AZ56" s="882"/>
      <c r="BA56" s="882"/>
      <c r="BB56" s="882"/>
      <c r="BC56" s="882"/>
      <c r="BD56" s="882"/>
      <c r="BE56" s="873"/>
      <c r="BF56" s="873"/>
      <c r="BG56" s="873"/>
      <c r="BH56" s="873"/>
      <c r="BI56" s="874"/>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8"/>
      <c r="R57" s="879"/>
      <c r="S57" s="879"/>
      <c r="T57" s="879"/>
      <c r="U57" s="879"/>
      <c r="V57" s="879"/>
      <c r="W57" s="879"/>
      <c r="X57" s="879"/>
      <c r="Y57" s="879"/>
      <c r="Z57" s="879"/>
      <c r="AA57" s="879"/>
      <c r="AB57" s="879"/>
      <c r="AC57" s="879"/>
      <c r="AD57" s="879"/>
      <c r="AE57" s="880"/>
      <c r="AF57" s="807"/>
      <c r="AG57" s="808"/>
      <c r="AH57" s="808"/>
      <c r="AI57" s="808"/>
      <c r="AJ57" s="809"/>
      <c r="AK57" s="881"/>
      <c r="AL57" s="879"/>
      <c r="AM57" s="879"/>
      <c r="AN57" s="879"/>
      <c r="AO57" s="879"/>
      <c r="AP57" s="879"/>
      <c r="AQ57" s="879"/>
      <c r="AR57" s="879"/>
      <c r="AS57" s="879"/>
      <c r="AT57" s="879"/>
      <c r="AU57" s="879"/>
      <c r="AV57" s="879"/>
      <c r="AW57" s="879"/>
      <c r="AX57" s="879"/>
      <c r="AY57" s="879"/>
      <c r="AZ57" s="882"/>
      <c r="BA57" s="882"/>
      <c r="BB57" s="882"/>
      <c r="BC57" s="882"/>
      <c r="BD57" s="882"/>
      <c r="BE57" s="873"/>
      <c r="BF57" s="873"/>
      <c r="BG57" s="873"/>
      <c r="BH57" s="873"/>
      <c r="BI57" s="874"/>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8"/>
      <c r="R58" s="879"/>
      <c r="S58" s="879"/>
      <c r="T58" s="879"/>
      <c r="U58" s="879"/>
      <c r="V58" s="879"/>
      <c r="W58" s="879"/>
      <c r="X58" s="879"/>
      <c r="Y58" s="879"/>
      <c r="Z58" s="879"/>
      <c r="AA58" s="879"/>
      <c r="AB58" s="879"/>
      <c r="AC58" s="879"/>
      <c r="AD58" s="879"/>
      <c r="AE58" s="880"/>
      <c r="AF58" s="807"/>
      <c r="AG58" s="808"/>
      <c r="AH58" s="808"/>
      <c r="AI58" s="808"/>
      <c r="AJ58" s="809"/>
      <c r="AK58" s="881"/>
      <c r="AL58" s="879"/>
      <c r="AM58" s="879"/>
      <c r="AN58" s="879"/>
      <c r="AO58" s="879"/>
      <c r="AP58" s="879"/>
      <c r="AQ58" s="879"/>
      <c r="AR58" s="879"/>
      <c r="AS58" s="879"/>
      <c r="AT58" s="879"/>
      <c r="AU58" s="879"/>
      <c r="AV58" s="879"/>
      <c r="AW58" s="879"/>
      <c r="AX58" s="879"/>
      <c r="AY58" s="879"/>
      <c r="AZ58" s="882"/>
      <c r="BA58" s="882"/>
      <c r="BB58" s="882"/>
      <c r="BC58" s="882"/>
      <c r="BD58" s="882"/>
      <c r="BE58" s="873"/>
      <c r="BF58" s="873"/>
      <c r="BG58" s="873"/>
      <c r="BH58" s="873"/>
      <c r="BI58" s="874"/>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8"/>
      <c r="R59" s="879"/>
      <c r="S59" s="879"/>
      <c r="T59" s="879"/>
      <c r="U59" s="879"/>
      <c r="V59" s="879"/>
      <c r="W59" s="879"/>
      <c r="X59" s="879"/>
      <c r="Y59" s="879"/>
      <c r="Z59" s="879"/>
      <c r="AA59" s="879"/>
      <c r="AB59" s="879"/>
      <c r="AC59" s="879"/>
      <c r="AD59" s="879"/>
      <c r="AE59" s="880"/>
      <c r="AF59" s="807"/>
      <c r="AG59" s="808"/>
      <c r="AH59" s="808"/>
      <c r="AI59" s="808"/>
      <c r="AJ59" s="809"/>
      <c r="AK59" s="881"/>
      <c r="AL59" s="879"/>
      <c r="AM59" s="879"/>
      <c r="AN59" s="879"/>
      <c r="AO59" s="879"/>
      <c r="AP59" s="879"/>
      <c r="AQ59" s="879"/>
      <c r="AR59" s="879"/>
      <c r="AS59" s="879"/>
      <c r="AT59" s="879"/>
      <c r="AU59" s="879"/>
      <c r="AV59" s="879"/>
      <c r="AW59" s="879"/>
      <c r="AX59" s="879"/>
      <c r="AY59" s="879"/>
      <c r="AZ59" s="882"/>
      <c r="BA59" s="882"/>
      <c r="BB59" s="882"/>
      <c r="BC59" s="882"/>
      <c r="BD59" s="882"/>
      <c r="BE59" s="873"/>
      <c r="BF59" s="873"/>
      <c r="BG59" s="873"/>
      <c r="BH59" s="873"/>
      <c r="BI59" s="874"/>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8"/>
      <c r="R60" s="879"/>
      <c r="S60" s="879"/>
      <c r="T60" s="879"/>
      <c r="U60" s="879"/>
      <c r="V60" s="879"/>
      <c r="W60" s="879"/>
      <c r="X60" s="879"/>
      <c r="Y60" s="879"/>
      <c r="Z60" s="879"/>
      <c r="AA60" s="879"/>
      <c r="AB60" s="879"/>
      <c r="AC60" s="879"/>
      <c r="AD60" s="879"/>
      <c r="AE60" s="880"/>
      <c r="AF60" s="807"/>
      <c r="AG60" s="808"/>
      <c r="AH60" s="808"/>
      <c r="AI60" s="808"/>
      <c r="AJ60" s="809"/>
      <c r="AK60" s="881"/>
      <c r="AL60" s="879"/>
      <c r="AM60" s="879"/>
      <c r="AN60" s="879"/>
      <c r="AO60" s="879"/>
      <c r="AP60" s="879"/>
      <c r="AQ60" s="879"/>
      <c r="AR60" s="879"/>
      <c r="AS60" s="879"/>
      <c r="AT60" s="879"/>
      <c r="AU60" s="879"/>
      <c r="AV60" s="879"/>
      <c r="AW60" s="879"/>
      <c r="AX60" s="879"/>
      <c r="AY60" s="879"/>
      <c r="AZ60" s="882"/>
      <c r="BA60" s="882"/>
      <c r="BB60" s="882"/>
      <c r="BC60" s="882"/>
      <c r="BD60" s="882"/>
      <c r="BE60" s="873"/>
      <c r="BF60" s="873"/>
      <c r="BG60" s="873"/>
      <c r="BH60" s="873"/>
      <c r="BI60" s="874"/>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8"/>
      <c r="R61" s="879"/>
      <c r="S61" s="879"/>
      <c r="T61" s="879"/>
      <c r="U61" s="879"/>
      <c r="V61" s="879"/>
      <c r="W61" s="879"/>
      <c r="X61" s="879"/>
      <c r="Y61" s="879"/>
      <c r="Z61" s="879"/>
      <c r="AA61" s="879"/>
      <c r="AB61" s="879"/>
      <c r="AC61" s="879"/>
      <c r="AD61" s="879"/>
      <c r="AE61" s="880"/>
      <c r="AF61" s="807"/>
      <c r="AG61" s="808"/>
      <c r="AH61" s="808"/>
      <c r="AI61" s="808"/>
      <c r="AJ61" s="809"/>
      <c r="AK61" s="881"/>
      <c r="AL61" s="879"/>
      <c r="AM61" s="879"/>
      <c r="AN61" s="879"/>
      <c r="AO61" s="879"/>
      <c r="AP61" s="879"/>
      <c r="AQ61" s="879"/>
      <c r="AR61" s="879"/>
      <c r="AS61" s="879"/>
      <c r="AT61" s="879"/>
      <c r="AU61" s="879"/>
      <c r="AV61" s="879"/>
      <c r="AW61" s="879"/>
      <c r="AX61" s="879"/>
      <c r="AY61" s="879"/>
      <c r="AZ61" s="882"/>
      <c r="BA61" s="882"/>
      <c r="BB61" s="882"/>
      <c r="BC61" s="882"/>
      <c r="BD61" s="882"/>
      <c r="BE61" s="873"/>
      <c r="BF61" s="873"/>
      <c r="BG61" s="873"/>
      <c r="BH61" s="873"/>
      <c r="BI61" s="874"/>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8"/>
      <c r="R62" s="879"/>
      <c r="S62" s="879"/>
      <c r="T62" s="879"/>
      <c r="U62" s="879"/>
      <c r="V62" s="879"/>
      <c r="W62" s="879"/>
      <c r="X62" s="879"/>
      <c r="Y62" s="879"/>
      <c r="Z62" s="879"/>
      <c r="AA62" s="879"/>
      <c r="AB62" s="879"/>
      <c r="AC62" s="879"/>
      <c r="AD62" s="879"/>
      <c r="AE62" s="880"/>
      <c r="AF62" s="807"/>
      <c r="AG62" s="808"/>
      <c r="AH62" s="808"/>
      <c r="AI62" s="808"/>
      <c r="AJ62" s="809"/>
      <c r="AK62" s="881"/>
      <c r="AL62" s="879"/>
      <c r="AM62" s="879"/>
      <c r="AN62" s="879"/>
      <c r="AO62" s="879"/>
      <c r="AP62" s="879"/>
      <c r="AQ62" s="879"/>
      <c r="AR62" s="879"/>
      <c r="AS62" s="879"/>
      <c r="AT62" s="879"/>
      <c r="AU62" s="879"/>
      <c r="AV62" s="879"/>
      <c r="AW62" s="879"/>
      <c r="AX62" s="879"/>
      <c r="AY62" s="879"/>
      <c r="AZ62" s="882"/>
      <c r="BA62" s="882"/>
      <c r="BB62" s="882"/>
      <c r="BC62" s="882"/>
      <c r="BD62" s="882"/>
      <c r="BE62" s="873"/>
      <c r="BF62" s="873"/>
      <c r="BG62" s="873"/>
      <c r="BH62" s="873"/>
      <c r="BI62" s="874"/>
      <c r="BJ62" s="890"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389</v>
      </c>
      <c r="B63" s="836" t="s">
        <v>410</v>
      </c>
      <c r="C63" s="837"/>
      <c r="D63" s="837"/>
      <c r="E63" s="837"/>
      <c r="F63" s="837"/>
      <c r="G63" s="837"/>
      <c r="H63" s="837"/>
      <c r="I63" s="837"/>
      <c r="J63" s="837"/>
      <c r="K63" s="837"/>
      <c r="L63" s="837"/>
      <c r="M63" s="837"/>
      <c r="N63" s="837"/>
      <c r="O63" s="837"/>
      <c r="P63" s="838"/>
      <c r="Q63" s="883"/>
      <c r="R63" s="884"/>
      <c r="S63" s="884"/>
      <c r="T63" s="884"/>
      <c r="U63" s="884"/>
      <c r="V63" s="884"/>
      <c r="W63" s="884"/>
      <c r="X63" s="884"/>
      <c r="Y63" s="884"/>
      <c r="Z63" s="884"/>
      <c r="AA63" s="884"/>
      <c r="AB63" s="884"/>
      <c r="AC63" s="884"/>
      <c r="AD63" s="884"/>
      <c r="AE63" s="885"/>
      <c r="AF63" s="886">
        <v>3592</v>
      </c>
      <c r="AG63" s="887"/>
      <c r="AH63" s="887"/>
      <c r="AI63" s="887"/>
      <c r="AJ63" s="888"/>
      <c r="AK63" s="889"/>
      <c r="AL63" s="884"/>
      <c r="AM63" s="884"/>
      <c r="AN63" s="884"/>
      <c r="AO63" s="884"/>
      <c r="AP63" s="887">
        <v>9914</v>
      </c>
      <c r="AQ63" s="887"/>
      <c r="AR63" s="887"/>
      <c r="AS63" s="887"/>
      <c r="AT63" s="887"/>
      <c r="AU63" s="887">
        <v>5523</v>
      </c>
      <c r="AV63" s="887"/>
      <c r="AW63" s="887"/>
      <c r="AX63" s="887"/>
      <c r="AY63" s="887"/>
      <c r="AZ63" s="891"/>
      <c r="BA63" s="891"/>
      <c r="BB63" s="891"/>
      <c r="BC63" s="891"/>
      <c r="BD63" s="891"/>
      <c r="BE63" s="892"/>
      <c r="BF63" s="892"/>
      <c r="BG63" s="892"/>
      <c r="BH63" s="892"/>
      <c r="BI63" s="893"/>
      <c r="BJ63" s="894" t="s">
        <v>411</v>
      </c>
      <c r="BK63" s="895"/>
      <c r="BL63" s="895"/>
      <c r="BM63" s="895"/>
      <c r="BN63" s="896"/>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413</v>
      </c>
      <c r="B66" s="787"/>
      <c r="C66" s="787"/>
      <c r="D66" s="787"/>
      <c r="E66" s="787"/>
      <c r="F66" s="787"/>
      <c r="G66" s="787"/>
      <c r="H66" s="787"/>
      <c r="I66" s="787"/>
      <c r="J66" s="787"/>
      <c r="K66" s="787"/>
      <c r="L66" s="787"/>
      <c r="M66" s="787"/>
      <c r="N66" s="787"/>
      <c r="O66" s="787"/>
      <c r="P66" s="788"/>
      <c r="Q66" s="763" t="s">
        <v>393</v>
      </c>
      <c r="R66" s="764"/>
      <c r="S66" s="764"/>
      <c r="T66" s="764"/>
      <c r="U66" s="765"/>
      <c r="V66" s="763" t="s">
        <v>394</v>
      </c>
      <c r="W66" s="764"/>
      <c r="X66" s="764"/>
      <c r="Y66" s="764"/>
      <c r="Z66" s="765"/>
      <c r="AA66" s="763" t="s">
        <v>414</v>
      </c>
      <c r="AB66" s="764"/>
      <c r="AC66" s="764"/>
      <c r="AD66" s="764"/>
      <c r="AE66" s="765"/>
      <c r="AF66" s="897" t="s">
        <v>396</v>
      </c>
      <c r="AG66" s="859"/>
      <c r="AH66" s="859"/>
      <c r="AI66" s="859"/>
      <c r="AJ66" s="898"/>
      <c r="AK66" s="763" t="s">
        <v>415</v>
      </c>
      <c r="AL66" s="787"/>
      <c r="AM66" s="787"/>
      <c r="AN66" s="787"/>
      <c r="AO66" s="788"/>
      <c r="AP66" s="763" t="s">
        <v>416</v>
      </c>
      <c r="AQ66" s="764"/>
      <c r="AR66" s="764"/>
      <c r="AS66" s="764"/>
      <c r="AT66" s="765"/>
      <c r="AU66" s="763" t="s">
        <v>417</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899"/>
      <c r="AG67" s="862"/>
      <c r="AH67" s="862"/>
      <c r="AI67" s="862"/>
      <c r="AJ67" s="900"/>
      <c r="AK67" s="90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7"/>
    </row>
    <row r="68" spans="1:131" s="248" customFormat="1" ht="26.25" customHeight="1" thickTop="1">
      <c r="A68" s="259">
        <v>1</v>
      </c>
      <c r="B68" s="914" t="s">
        <v>580</v>
      </c>
      <c r="C68" s="915"/>
      <c r="D68" s="915"/>
      <c r="E68" s="915"/>
      <c r="F68" s="915"/>
      <c r="G68" s="915"/>
      <c r="H68" s="915"/>
      <c r="I68" s="915"/>
      <c r="J68" s="915"/>
      <c r="K68" s="915"/>
      <c r="L68" s="915"/>
      <c r="M68" s="915"/>
      <c r="N68" s="915"/>
      <c r="O68" s="915"/>
      <c r="P68" s="916"/>
      <c r="Q68" s="917">
        <v>1094</v>
      </c>
      <c r="R68" s="911"/>
      <c r="S68" s="911"/>
      <c r="T68" s="911"/>
      <c r="U68" s="911"/>
      <c r="V68" s="911">
        <v>1090</v>
      </c>
      <c r="W68" s="911"/>
      <c r="X68" s="911"/>
      <c r="Y68" s="911"/>
      <c r="Z68" s="911"/>
      <c r="AA68" s="911">
        <v>4</v>
      </c>
      <c r="AB68" s="911"/>
      <c r="AC68" s="911"/>
      <c r="AD68" s="911"/>
      <c r="AE68" s="911"/>
      <c r="AF68" s="911">
        <v>4</v>
      </c>
      <c r="AG68" s="911"/>
      <c r="AH68" s="911"/>
      <c r="AI68" s="911"/>
      <c r="AJ68" s="911"/>
      <c r="AK68" s="911" t="s">
        <v>579</v>
      </c>
      <c r="AL68" s="911"/>
      <c r="AM68" s="911"/>
      <c r="AN68" s="911"/>
      <c r="AO68" s="911"/>
      <c r="AP68" s="911" t="s">
        <v>579</v>
      </c>
      <c r="AQ68" s="911"/>
      <c r="AR68" s="911"/>
      <c r="AS68" s="911"/>
      <c r="AT68" s="911"/>
      <c r="AU68" s="911" t="s">
        <v>579</v>
      </c>
      <c r="AV68" s="911"/>
      <c r="AW68" s="911"/>
      <c r="AX68" s="911"/>
      <c r="AY68" s="911"/>
      <c r="AZ68" s="912"/>
      <c r="BA68" s="912"/>
      <c r="BB68" s="912"/>
      <c r="BC68" s="912"/>
      <c r="BD68" s="913"/>
      <c r="BE68" s="266"/>
      <c r="BF68" s="266"/>
      <c r="BG68" s="266"/>
      <c r="BH68" s="266"/>
      <c r="BI68" s="266"/>
      <c r="BJ68" s="266"/>
      <c r="BK68" s="266"/>
      <c r="BL68" s="266"/>
      <c r="BM68" s="266"/>
      <c r="BN68" s="266"/>
      <c r="BO68" s="266"/>
      <c r="BP68" s="266"/>
      <c r="BQ68" s="263">
        <v>62</v>
      </c>
      <c r="BR68" s="268"/>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7"/>
    </row>
    <row r="69" spans="1:131" s="248" customFormat="1" ht="26.25" customHeight="1">
      <c r="A69" s="262">
        <v>2</v>
      </c>
      <c r="B69" s="918" t="s">
        <v>581</v>
      </c>
      <c r="C69" s="919"/>
      <c r="D69" s="919"/>
      <c r="E69" s="919"/>
      <c r="F69" s="919"/>
      <c r="G69" s="919"/>
      <c r="H69" s="919"/>
      <c r="I69" s="919"/>
      <c r="J69" s="919"/>
      <c r="K69" s="919"/>
      <c r="L69" s="919"/>
      <c r="M69" s="919"/>
      <c r="N69" s="919"/>
      <c r="O69" s="919"/>
      <c r="P69" s="920"/>
      <c r="Q69" s="921">
        <v>89</v>
      </c>
      <c r="R69" s="876"/>
      <c r="S69" s="876"/>
      <c r="T69" s="876"/>
      <c r="U69" s="876"/>
      <c r="V69" s="876">
        <v>73</v>
      </c>
      <c r="W69" s="876"/>
      <c r="X69" s="876"/>
      <c r="Y69" s="876"/>
      <c r="Z69" s="876"/>
      <c r="AA69" s="876">
        <v>15</v>
      </c>
      <c r="AB69" s="876"/>
      <c r="AC69" s="876"/>
      <c r="AD69" s="876"/>
      <c r="AE69" s="876"/>
      <c r="AF69" s="876">
        <v>15</v>
      </c>
      <c r="AG69" s="876"/>
      <c r="AH69" s="876"/>
      <c r="AI69" s="876"/>
      <c r="AJ69" s="876"/>
      <c r="AK69" s="876">
        <v>5</v>
      </c>
      <c r="AL69" s="876"/>
      <c r="AM69" s="876"/>
      <c r="AN69" s="876"/>
      <c r="AO69" s="876"/>
      <c r="AP69" s="876" t="s">
        <v>579</v>
      </c>
      <c r="AQ69" s="876"/>
      <c r="AR69" s="876"/>
      <c r="AS69" s="876"/>
      <c r="AT69" s="876"/>
      <c r="AU69" s="876" t="s">
        <v>579</v>
      </c>
      <c r="AV69" s="876"/>
      <c r="AW69" s="876"/>
      <c r="AX69" s="876"/>
      <c r="AY69" s="876"/>
      <c r="AZ69" s="922"/>
      <c r="BA69" s="922"/>
      <c r="BB69" s="922"/>
      <c r="BC69" s="922"/>
      <c r="BD69" s="923"/>
      <c r="BE69" s="266"/>
      <c r="BF69" s="266"/>
      <c r="BG69" s="266"/>
      <c r="BH69" s="266"/>
      <c r="BI69" s="266"/>
      <c r="BJ69" s="266"/>
      <c r="BK69" s="266"/>
      <c r="BL69" s="266"/>
      <c r="BM69" s="266"/>
      <c r="BN69" s="266"/>
      <c r="BO69" s="266"/>
      <c r="BP69" s="266"/>
      <c r="BQ69" s="263">
        <v>63</v>
      </c>
      <c r="BR69" s="268"/>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7"/>
    </row>
    <row r="70" spans="1:131" s="248" customFormat="1" ht="26.25" customHeight="1">
      <c r="A70" s="262">
        <v>3</v>
      </c>
      <c r="B70" s="918" t="s">
        <v>582</v>
      </c>
      <c r="C70" s="919"/>
      <c r="D70" s="919"/>
      <c r="E70" s="919"/>
      <c r="F70" s="919"/>
      <c r="G70" s="919"/>
      <c r="H70" s="919"/>
      <c r="I70" s="919"/>
      <c r="J70" s="919"/>
      <c r="K70" s="919"/>
      <c r="L70" s="919"/>
      <c r="M70" s="919"/>
      <c r="N70" s="919"/>
      <c r="O70" s="919"/>
      <c r="P70" s="920"/>
      <c r="Q70" s="921">
        <v>7112</v>
      </c>
      <c r="R70" s="876"/>
      <c r="S70" s="876"/>
      <c r="T70" s="876"/>
      <c r="U70" s="876"/>
      <c r="V70" s="876">
        <v>6945</v>
      </c>
      <c r="W70" s="876"/>
      <c r="X70" s="876"/>
      <c r="Y70" s="876"/>
      <c r="Z70" s="876"/>
      <c r="AA70" s="876">
        <v>167</v>
      </c>
      <c r="AB70" s="876"/>
      <c r="AC70" s="876"/>
      <c r="AD70" s="876"/>
      <c r="AE70" s="876"/>
      <c r="AF70" s="876">
        <v>167</v>
      </c>
      <c r="AG70" s="876"/>
      <c r="AH70" s="876"/>
      <c r="AI70" s="876"/>
      <c r="AJ70" s="876"/>
      <c r="AK70" s="876" t="s">
        <v>579</v>
      </c>
      <c r="AL70" s="876"/>
      <c r="AM70" s="876"/>
      <c r="AN70" s="876"/>
      <c r="AO70" s="876"/>
      <c r="AP70" s="876" t="s">
        <v>579</v>
      </c>
      <c r="AQ70" s="876"/>
      <c r="AR70" s="876"/>
      <c r="AS70" s="876"/>
      <c r="AT70" s="876"/>
      <c r="AU70" s="876" t="s">
        <v>579</v>
      </c>
      <c r="AV70" s="876"/>
      <c r="AW70" s="876"/>
      <c r="AX70" s="876"/>
      <c r="AY70" s="876"/>
      <c r="AZ70" s="922"/>
      <c r="BA70" s="922"/>
      <c r="BB70" s="922"/>
      <c r="BC70" s="922"/>
      <c r="BD70" s="923"/>
      <c r="BE70" s="266"/>
      <c r="BF70" s="266"/>
      <c r="BG70" s="266"/>
      <c r="BH70" s="266"/>
      <c r="BI70" s="266"/>
      <c r="BJ70" s="266"/>
      <c r="BK70" s="266"/>
      <c r="BL70" s="266"/>
      <c r="BM70" s="266"/>
      <c r="BN70" s="266"/>
      <c r="BO70" s="266"/>
      <c r="BP70" s="266"/>
      <c r="BQ70" s="263">
        <v>64</v>
      </c>
      <c r="BR70" s="268"/>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7"/>
    </row>
    <row r="71" spans="1:131" s="248" customFormat="1" ht="26.25" customHeight="1">
      <c r="A71" s="262">
        <v>4</v>
      </c>
      <c r="B71" s="918" t="s">
        <v>583</v>
      </c>
      <c r="C71" s="919"/>
      <c r="D71" s="919"/>
      <c r="E71" s="919"/>
      <c r="F71" s="919"/>
      <c r="G71" s="919"/>
      <c r="H71" s="919"/>
      <c r="I71" s="919"/>
      <c r="J71" s="919"/>
      <c r="K71" s="919"/>
      <c r="L71" s="919"/>
      <c r="M71" s="919"/>
      <c r="N71" s="919"/>
      <c r="O71" s="919"/>
      <c r="P71" s="920"/>
      <c r="Q71" s="921">
        <v>2395</v>
      </c>
      <c r="R71" s="876"/>
      <c r="S71" s="876"/>
      <c r="T71" s="876"/>
      <c r="U71" s="876"/>
      <c r="V71" s="876">
        <v>2308</v>
      </c>
      <c r="W71" s="876"/>
      <c r="X71" s="876"/>
      <c r="Y71" s="876"/>
      <c r="Z71" s="876"/>
      <c r="AA71" s="876">
        <v>87</v>
      </c>
      <c r="AB71" s="876"/>
      <c r="AC71" s="876"/>
      <c r="AD71" s="876"/>
      <c r="AE71" s="876"/>
      <c r="AF71" s="876">
        <v>87</v>
      </c>
      <c r="AG71" s="876"/>
      <c r="AH71" s="876"/>
      <c r="AI71" s="876"/>
      <c r="AJ71" s="876"/>
      <c r="AK71" s="876">
        <v>64</v>
      </c>
      <c r="AL71" s="876"/>
      <c r="AM71" s="876"/>
      <c r="AN71" s="876"/>
      <c r="AO71" s="876"/>
      <c r="AP71" s="876">
        <v>1738</v>
      </c>
      <c r="AQ71" s="876"/>
      <c r="AR71" s="876"/>
      <c r="AS71" s="876"/>
      <c r="AT71" s="876"/>
      <c r="AU71" s="876">
        <v>1156</v>
      </c>
      <c r="AV71" s="876"/>
      <c r="AW71" s="876"/>
      <c r="AX71" s="876"/>
      <c r="AY71" s="876"/>
      <c r="AZ71" s="922"/>
      <c r="BA71" s="922"/>
      <c r="BB71" s="922"/>
      <c r="BC71" s="922"/>
      <c r="BD71" s="923"/>
      <c r="BE71" s="266"/>
      <c r="BF71" s="266"/>
      <c r="BG71" s="266"/>
      <c r="BH71" s="266"/>
      <c r="BI71" s="266"/>
      <c r="BJ71" s="266"/>
      <c r="BK71" s="266"/>
      <c r="BL71" s="266"/>
      <c r="BM71" s="266"/>
      <c r="BN71" s="266"/>
      <c r="BO71" s="266"/>
      <c r="BP71" s="266"/>
      <c r="BQ71" s="263">
        <v>65</v>
      </c>
      <c r="BR71" s="268"/>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7"/>
    </row>
    <row r="72" spans="1:131" s="248" customFormat="1" ht="26.25" customHeight="1">
      <c r="A72" s="262">
        <v>5</v>
      </c>
      <c r="B72" s="918" t="s">
        <v>584</v>
      </c>
      <c r="C72" s="919"/>
      <c r="D72" s="919"/>
      <c r="E72" s="919"/>
      <c r="F72" s="919"/>
      <c r="G72" s="919"/>
      <c r="H72" s="919"/>
      <c r="I72" s="919"/>
      <c r="J72" s="919"/>
      <c r="K72" s="919"/>
      <c r="L72" s="919"/>
      <c r="M72" s="919"/>
      <c r="N72" s="919"/>
      <c r="O72" s="919"/>
      <c r="P72" s="920"/>
      <c r="Q72" s="921">
        <v>98</v>
      </c>
      <c r="R72" s="876"/>
      <c r="S72" s="876"/>
      <c r="T72" s="876"/>
      <c r="U72" s="876"/>
      <c r="V72" s="876">
        <v>87</v>
      </c>
      <c r="W72" s="876"/>
      <c r="X72" s="876"/>
      <c r="Y72" s="876"/>
      <c r="Z72" s="876"/>
      <c r="AA72" s="876">
        <v>11</v>
      </c>
      <c r="AB72" s="876"/>
      <c r="AC72" s="876"/>
      <c r="AD72" s="876"/>
      <c r="AE72" s="876"/>
      <c r="AF72" s="876">
        <v>11</v>
      </c>
      <c r="AG72" s="876"/>
      <c r="AH72" s="876"/>
      <c r="AI72" s="876"/>
      <c r="AJ72" s="876"/>
      <c r="AK72" s="876">
        <v>1</v>
      </c>
      <c r="AL72" s="876"/>
      <c r="AM72" s="876"/>
      <c r="AN72" s="876"/>
      <c r="AO72" s="876"/>
      <c r="AP72" s="876" t="s">
        <v>579</v>
      </c>
      <c r="AQ72" s="876"/>
      <c r="AR72" s="876"/>
      <c r="AS72" s="876"/>
      <c r="AT72" s="876"/>
      <c r="AU72" s="876" t="s">
        <v>579</v>
      </c>
      <c r="AV72" s="876"/>
      <c r="AW72" s="876"/>
      <c r="AX72" s="876"/>
      <c r="AY72" s="876"/>
      <c r="AZ72" s="922"/>
      <c r="BA72" s="922"/>
      <c r="BB72" s="922"/>
      <c r="BC72" s="922"/>
      <c r="BD72" s="923"/>
      <c r="BE72" s="266"/>
      <c r="BF72" s="266"/>
      <c r="BG72" s="266"/>
      <c r="BH72" s="266"/>
      <c r="BI72" s="266"/>
      <c r="BJ72" s="266"/>
      <c r="BK72" s="266"/>
      <c r="BL72" s="266"/>
      <c r="BM72" s="266"/>
      <c r="BN72" s="266"/>
      <c r="BO72" s="266"/>
      <c r="BP72" s="266"/>
      <c r="BQ72" s="263">
        <v>66</v>
      </c>
      <c r="BR72" s="268"/>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7"/>
    </row>
    <row r="73" spans="1:131" s="248" customFormat="1" ht="26.25" customHeight="1">
      <c r="A73" s="262">
        <v>6</v>
      </c>
      <c r="B73" s="918" t="s">
        <v>585</v>
      </c>
      <c r="C73" s="919"/>
      <c r="D73" s="919"/>
      <c r="E73" s="919"/>
      <c r="F73" s="919"/>
      <c r="G73" s="919"/>
      <c r="H73" s="919"/>
      <c r="I73" s="919"/>
      <c r="J73" s="919"/>
      <c r="K73" s="919"/>
      <c r="L73" s="919"/>
      <c r="M73" s="919"/>
      <c r="N73" s="919"/>
      <c r="O73" s="919"/>
      <c r="P73" s="920"/>
      <c r="Q73" s="921">
        <v>63</v>
      </c>
      <c r="R73" s="876"/>
      <c r="S73" s="876"/>
      <c r="T73" s="876"/>
      <c r="U73" s="876"/>
      <c r="V73" s="876">
        <v>56</v>
      </c>
      <c r="W73" s="876"/>
      <c r="X73" s="876"/>
      <c r="Y73" s="876"/>
      <c r="Z73" s="876"/>
      <c r="AA73" s="876">
        <v>7</v>
      </c>
      <c r="AB73" s="876"/>
      <c r="AC73" s="876"/>
      <c r="AD73" s="876"/>
      <c r="AE73" s="876"/>
      <c r="AF73" s="876">
        <v>7</v>
      </c>
      <c r="AG73" s="876"/>
      <c r="AH73" s="876"/>
      <c r="AI73" s="876"/>
      <c r="AJ73" s="876"/>
      <c r="AK73" s="876" t="s">
        <v>579</v>
      </c>
      <c r="AL73" s="876"/>
      <c r="AM73" s="876"/>
      <c r="AN73" s="876"/>
      <c r="AO73" s="876"/>
      <c r="AP73" s="876" t="s">
        <v>579</v>
      </c>
      <c r="AQ73" s="876"/>
      <c r="AR73" s="876"/>
      <c r="AS73" s="876"/>
      <c r="AT73" s="876"/>
      <c r="AU73" s="876" t="s">
        <v>579</v>
      </c>
      <c r="AV73" s="876"/>
      <c r="AW73" s="876"/>
      <c r="AX73" s="876"/>
      <c r="AY73" s="876"/>
      <c r="AZ73" s="922"/>
      <c r="BA73" s="922"/>
      <c r="BB73" s="922"/>
      <c r="BC73" s="922"/>
      <c r="BD73" s="923"/>
      <c r="BE73" s="266"/>
      <c r="BF73" s="266"/>
      <c r="BG73" s="266"/>
      <c r="BH73" s="266"/>
      <c r="BI73" s="266"/>
      <c r="BJ73" s="266"/>
      <c r="BK73" s="266"/>
      <c r="BL73" s="266"/>
      <c r="BM73" s="266"/>
      <c r="BN73" s="266"/>
      <c r="BO73" s="266"/>
      <c r="BP73" s="266"/>
      <c r="BQ73" s="263">
        <v>67</v>
      </c>
      <c r="BR73" s="268"/>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7"/>
    </row>
    <row r="74" spans="1:131" s="248" customFormat="1" ht="26.25" customHeight="1">
      <c r="A74" s="262">
        <v>7</v>
      </c>
      <c r="B74" s="918" t="s">
        <v>586</v>
      </c>
      <c r="C74" s="919"/>
      <c r="D74" s="919"/>
      <c r="E74" s="919"/>
      <c r="F74" s="919"/>
      <c r="G74" s="919"/>
      <c r="H74" s="919"/>
      <c r="I74" s="919"/>
      <c r="J74" s="919"/>
      <c r="K74" s="919"/>
      <c r="L74" s="919"/>
      <c r="M74" s="919"/>
      <c r="N74" s="919"/>
      <c r="O74" s="919"/>
      <c r="P74" s="920"/>
      <c r="Q74" s="921">
        <v>591</v>
      </c>
      <c r="R74" s="876"/>
      <c r="S74" s="876"/>
      <c r="T74" s="876"/>
      <c r="U74" s="876"/>
      <c r="V74" s="876">
        <v>542</v>
      </c>
      <c r="W74" s="876"/>
      <c r="X74" s="876"/>
      <c r="Y74" s="876"/>
      <c r="Z74" s="876"/>
      <c r="AA74" s="876">
        <v>49</v>
      </c>
      <c r="AB74" s="876"/>
      <c r="AC74" s="876"/>
      <c r="AD74" s="876"/>
      <c r="AE74" s="876"/>
      <c r="AF74" s="876">
        <v>49</v>
      </c>
      <c r="AG74" s="876"/>
      <c r="AH74" s="876"/>
      <c r="AI74" s="876"/>
      <c r="AJ74" s="876"/>
      <c r="AK74" s="876" t="s">
        <v>579</v>
      </c>
      <c r="AL74" s="876"/>
      <c r="AM74" s="876"/>
      <c r="AN74" s="876"/>
      <c r="AO74" s="876"/>
      <c r="AP74" s="876" t="s">
        <v>579</v>
      </c>
      <c r="AQ74" s="876"/>
      <c r="AR74" s="876"/>
      <c r="AS74" s="876"/>
      <c r="AT74" s="876"/>
      <c r="AU74" s="876" t="s">
        <v>579</v>
      </c>
      <c r="AV74" s="876"/>
      <c r="AW74" s="876"/>
      <c r="AX74" s="876"/>
      <c r="AY74" s="876"/>
      <c r="AZ74" s="922"/>
      <c r="BA74" s="922"/>
      <c r="BB74" s="922"/>
      <c r="BC74" s="922"/>
      <c r="BD74" s="923"/>
      <c r="BE74" s="266"/>
      <c r="BF74" s="266"/>
      <c r="BG74" s="266"/>
      <c r="BH74" s="266"/>
      <c r="BI74" s="266"/>
      <c r="BJ74" s="266"/>
      <c r="BK74" s="266"/>
      <c r="BL74" s="266"/>
      <c r="BM74" s="266"/>
      <c r="BN74" s="266"/>
      <c r="BO74" s="266"/>
      <c r="BP74" s="266"/>
      <c r="BQ74" s="263">
        <v>68</v>
      </c>
      <c r="BR74" s="268"/>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7"/>
    </row>
    <row r="75" spans="1:131" s="248" customFormat="1" ht="26.25" customHeight="1">
      <c r="A75" s="262">
        <v>8</v>
      </c>
      <c r="B75" s="918" t="s">
        <v>587</v>
      </c>
      <c r="C75" s="919"/>
      <c r="D75" s="919"/>
      <c r="E75" s="919"/>
      <c r="F75" s="919"/>
      <c r="G75" s="919"/>
      <c r="H75" s="919"/>
      <c r="I75" s="919"/>
      <c r="J75" s="919"/>
      <c r="K75" s="919"/>
      <c r="L75" s="919"/>
      <c r="M75" s="919"/>
      <c r="N75" s="919"/>
      <c r="O75" s="919"/>
      <c r="P75" s="920"/>
      <c r="Q75" s="924">
        <v>159720</v>
      </c>
      <c r="R75" s="925"/>
      <c r="S75" s="925"/>
      <c r="T75" s="925"/>
      <c r="U75" s="875"/>
      <c r="V75" s="926">
        <v>156204</v>
      </c>
      <c r="W75" s="925"/>
      <c r="X75" s="925"/>
      <c r="Y75" s="925"/>
      <c r="Z75" s="875"/>
      <c r="AA75" s="926">
        <v>3516</v>
      </c>
      <c r="AB75" s="925"/>
      <c r="AC75" s="925"/>
      <c r="AD75" s="925"/>
      <c r="AE75" s="875"/>
      <c r="AF75" s="926">
        <v>3516</v>
      </c>
      <c r="AG75" s="925"/>
      <c r="AH75" s="925"/>
      <c r="AI75" s="925"/>
      <c r="AJ75" s="875"/>
      <c r="AK75" s="926">
        <v>2022</v>
      </c>
      <c r="AL75" s="925"/>
      <c r="AM75" s="925"/>
      <c r="AN75" s="925"/>
      <c r="AO75" s="875"/>
      <c r="AP75" s="876" t="s">
        <v>579</v>
      </c>
      <c r="AQ75" s="876"/>
      <c r="AR75" s="876"/>
      <c r="AS75" s="876"/>
      <c r="AT75" s="876"/>
      <c r="AU75" s="876" t="s">
        <v>579</v>
      </c>
      <c r="AV75" s="876"/>
      <c r="AW75" s="876"/>
      <c r="AX75" s="876"/>
      <c r="AY75" s="876"/>
      <c r="AZ75" s="922"/>
      <c r="BA75" s="922"/>
      <c r="BB75" s="922"/>
      <c r="BC75" s="922"/>
      <c r="BD75" s="923"/>
      <c r="BE75" s="266"/>
      <c r="BF75" s="266"/>
      <c r="BG75" s="266"/>
      <c r="BH75" s="266"/>
      <c r="BI75" s="266"/>
      <c r="BJ75" s="266"/>
      <c r="BK75" s="266"/>
      <c r="BL75" s="266"/>
      <c r="BM75" s="266"/>
      <c r="BN75" s="266"/>
      <c r="BO75" s="266"/>
      <c r="BP75" s="266"/>
      <c r="BQ75" s="263">
        <v>69</v>
      </c>
      <c r="BR75" s="268"/>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7"/>
    </row>
    <row r="76" spans="1:131" s="248" customFormat="1" ht="26.25" customHeight="1">
      <c r="A76" s="262">
        <v>9</v>
      </c>
      <c r="B76" s="918" t="s">
        <v>588</v>
      </c>
      <c r="C76" s="919"/>
      <c r="D76" s="919"/>
      <c r="E76" s="919"/>
      <c r="F76" s="919"/>
      <c r="G76" s="919"/>
      <c r="H76" s="919"/>
      <c r="I76" s="919"/>
      <c r="J76" s="919"/>
      <c r="K76" s="919"/>
      <c r="L76" s="919"/>
      <c r="M76" s="919"/>
      <c r="N76" s="919"/>
      <c r="O76" s="919"/>
      <c r="P76" s="920"/>
      <c r="Q76" s="924">
        <v>5289</v>
      </c>
      <c r="R76" s="925"/>
      <c r="S76" s="925"/>
      <c r="T76" s="925"/>
      <c r="U76" s="875"/>
      <c r="V76" s="926">
        <v>5486</v>
      </c>
      <c r="W76" s="925"/>
      <c r="X76" s="925"/>
      <c r="Y76" s="925"/>
      <c r="Z76" s="875"/>
      <c r="AA76" s="926">
        <v>-197</v>
      </c>
      <c r="AB76" s="925"/>
      <c r="AC76" s="925"/>
      <c r="AD76" s="925"/>
      <c r="AE76" s="875"/>
      <c r="AF76" s="926">
        <v>606</v>
      </c>
      <c r="AG76" s="925"/>
      <c r="AH76" s="925"/>
      <c r="AI76" s="925"/>
      <c r="AJ76" s="875"/>
      <c r="AK76" s="926" t="s">
        <v>592</v>
      </c>
      <c r="AL76" s="925"/>
      <c r="AM76" s="925"/>
      <c r="AN76" s="925"/>
      <c r="AO76" s="875"/>
      <c r="AP76" s="926">
        <v>1459</v>
      </c>
      <c r="AQ76" s="925"/>
      <c r="AR76" s="925"/>
      <c r="AS76" s="925"/>
      <c r="AT76" s="875"/>
      <c r="AU76" s="926">
        <v>394</v>
      </c>
      <c r="AV76" s="925"/>
      <c r="AW76" s="925"/>
      <c r="AX76" s="925"/>
      <c r="AY76" s="875"/>
      <c r="AZ76" s="922" t="s">
        <v>593</v>
      </c>
      <c r="BA76" s="922"/>
      <c r="BB76" s="922"/>
      <c r="BC76" s="922"/>
      <c r="BD76" s="923"/>
      <c r="BE76" s="266"/>
      <c r="BF76" s="266"/>
      <c r="BG76" s="266"/>
      <c r="BH76" s="266"/>
      <c r="BI76" s="266"/>
      <c r="BJ76" s="266"/>
      <c r="BK76" s="266"/>
      <c r="BL76" s="266"/>
      <c r="BM76" s="266"/>
      <c r="BN76" s="266"/>
      <c r="BO76" s="266"/>
      <c r="BP76" s="266"/>
      <c r="BQ76" s="263">
        <v>70</v>
      </c>
      <c r="BR76" s="268"/>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7"/>
    </row>
    <row r="77" spans="1:131" s="248" customFormat="1" ht="26.25" customHeight="1">
      <c r="A77" s="262">
        <v>10</v>
      </c>
      <c r="B77" s="918"/>
      <c r="C77" s="919"/>
      <c r="D77" s="919"/>
      <c r="E77" s="919"/>
      <c r="F77" s="919"/>
      <c r="G77" s="919"/>
      <c r="H77" s="919"/>
      <c r="I77" s="919"/>
      <c r="J77" s="919"/>
      <c r="K77" s="919"/>
      <c r="L77" s="919"/>
      <c r="M77" s="919"/>
      <c r="N77" s="919"/>
      <c r="O77" s="919"/>
      <c r="P77" s="920"/>
      <c r="Q77" s="924"/>
      <c r="R77" s="925"/>
      <c r="S77" s="925"/>
      <c r="T77" s="925"/>
      <c r="U77" s="875"/>
      <c r="V77" s="926"/>
      <c r="W77" s="925"/>
      <c r="X77" s="925"/>
      <c r="Y77" s="925"/>
      <c r="Z77" s="875"/>
      <c r="AA77" s="926"/>
      <c r="AB77" s="925"/>
      <c r="AC77" s="925"/>
      <c r="AD77" s="925"/>
      <c r="AE77" s="875"/>
      <c r="AF77" s="926"/>
      <c r="AG77" s="925"/>
      <c r="AH77" s="925"/>
      <c r="AI77" s="925"/>
      <c r="AJ77" s="875"/>
      <c r="AK77" s="926"/>
      <c r="AL77" s="925"/>
      <c r="AM77" s="925"/>
      <c r="AN77" s="925"/>
      <c r="AO77" s="875"/>
      <c r="AP77" s="926"/>
      <c r="AQ77" s="925"/>
      <c r="AR77" s="925"/>
      <c r="AS77" s="925"/>
      <c r="AT77" s="875"/>
      <c r="AU77" s="926"/>
      <c r="AV77" s="925"/>
      <c r="AW77" s="925"/>
      <c r="AX77" s="925"/>
      <c r="AY77" s="875"/>
      <c r="AZ77" s="922"/>
      <c r="BA77" s="922"/>
      <c r="BB77" s="922"/>
      <c r="BC77" s="922"/>
      <c r="BD77" s="923"/>
      <c r="BE77" s="266"/>
      <c r="BF77" s="266"/>
      <c r="BG77" s="266"/>
      <c r="BH77" s="266"/>
      <c r="BI77" s="266"/>
      <c r="BJ77" s="266"/>
      <c r="BK77" s="266"/>
      <c r="BL77" s="266"/>
      <c r="BM77" s="266"/>
      <c r="BN77" s="266"/>
      <c r="BO77" s="266"/>
      <c r="BP77" s="266"/>
      <c r="BQ77" s="263">
        <v>71</v>
      </c>
      <c r="BR77" s="268"/>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7"/>
    </row>
    <row r="78" spans="1:131" s="248" customFormat="1" ht="26.25" customHeight="1">
      <c r="A78" s="262">
        <v>11</v>
      </c>
      <c r="B78" s="918"/>
      <c r="C78" s="919"/>
      <c r="D78" s="919"/>
      <c r="E78" s="919"/>
      <c r="F78" s="919"/>
      <c r="G78" s="919"/>
      <c r="H78" s="919"/>
      <c r="I78" s="919"/>
      <c r="J78" s="919"/>
      <c r="K78" s="919"/>
      <c r="L78" s="919"/>
      <c r="M78" s="919"/>
      <c r="N78" s="919"/>
      <c r="O78" s="919"/>
      <c r="P78" s="920"/>
      <c r="Q78" s="921"/>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6"/>
      <c r="AY78" s="876"/>
      <c r="AZ78" s="922"/>
      <c r="BA78" s="922"/>
      <c r="BB78" s="922"/>
      <c r="BC78" s="922"/>
      <c r="BD78" s="923"/>
      <c r="BE78" s="266"/>
      <c r="BF78" s="266"/>
      <c r="BG78" s="266"/>
      <c r="BH78" s="266"/>
      <c r="BI78" s="266"/>
      <c r="BJ78" s="269"/>
      <c r="BK78" s="269"/>
      <c r="BL78" s="269"/>
      <c r="BM78" s="269"/>
      <c r="BN78" s="269"/>
      <c r="BO78" s="266"/>
      <c r="BP78" s="266"/>
      <c r="BQ78" s="263">
        <v>72</v>
      </c>
      <c r="BR78" s="268"/>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7"/>
    </row>
    <row r="79" spans="1:131" s="248" customFormat="1" ht="26.25" customHeight="1">
      <c r="A79" s="262">
        <v>12</v>
      </c>
      <c r="B79" s="918"/>
      <c r="C79" s="919"/>
      <c r="D79" s="919"/>
      <c r="E79" s="919"/>
      <c r="F79" s="919"/>
      <c r="G79" s="919"/>
      <c r="H79" s="919"/>
      <c r="I79" s="919"/>
      <c r="J79" s="919"/>
      <c r="K79" s="919"/>
      <c r="L79" s="919"/>
      <c r="M79" s="919"/>
      <c r="N79" s="919"/>
      <c r="O79" s="919"/>
      <c r="P79" s="920"/>
      <c r="Q79" s="921"/>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922"/>
      <c r="BA79" s="922"/>
      <c r="BB79" s="922"/>
      <c r="BC79" s="922"/>
      <c r="BD79" s="923"/>
      <c r="BE79" s="266"/>
      <c r="BF79" s="266"/>
      <c r="BG79" s="266"/>
      <c r="BH79" s="266"/>
      <c r="BI79" s="266"/>
      <c r="BJ79" s="269"/>
      <c r="BK79" s="269"/>
      <c r="BL79" s="269"/>
      <c r="BM79" s="269"/>
      <c r="BN79" s="269"/>
      <c r="BO79" s="266"/>
      <c r="BP79" s="266"/>
      <c r="BQ79" s="263">
        <v>73</v>
      </c>
      <c r="BR79" s="268"/>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7"/>
    </row>
    <row r="80" spans="1:131" s="248" customFormat="1" ht="26.25" customHeight="1">
      <c r="A80" s="262">
        <v>13</v>
      </c>
      <c r="B80" s="918"/>
      <c r="C80" s="919"/>
      <c r="D80" s="919"/>
      <c r="E80" s="919"/>
      <c r="F80" s="919"/>
      <c r="G80" s="919"/>
      <c r="H80" s="919"/>
      <c r="I80" s="919"/>
      <c r="J80" s="919"/>
      <c r="K80" s="919"/>
      <c r="L80" s="919"/>
      <c r="M80" s="919"/>
      <c r="N80" s="919"/>
      <c r="O80" s="919"/>
      <c r="P80" s="920"/>
      <c r="Q80" s="921"/>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922"/>
      <c r="BA80" s="922"/>
      <c r="BB80" s="922"/>
      <c r="BC80" s="922"/>
      <c r="BD80" s="923"/>
      <c r="BE80" s="266"/>
      <c r="BF80" s="266"/>
      <c r="BG80" s="266"/>
      <c r="BH80" s="266"/>
      <c r="BI80" s="266"/>
      <c r="BJ80" s="266"/>
      <c r="BK80" s="266"/>
      <c r="BL80" s="266"/>
      <c r="BM80" s="266"/>
      <c r="BN80" s="266"/>
      <c r="BO80" s="266"/>
      <c r="BP80" s="266"/>
      <c r="BQ80" s="263">
        <v>74</v>
      </c>
      <c r="BR80" s="268"/>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7"/>
    </row>
    <row r="81" spans="1:131" s="248" customFormat="1" ht="26.25" customHeight="1">
      <c r="A81" s="262">
        <v>14</v>
      </c>
      <c r="B81" s="918"/>
      <c r="C81" s="919"/>
      <c r="D81" s="919"/>
      <c r="E81" s="919"/>
      <c r="F81" s="919"/>
      <c r="G81" s="919"/>
      <c r="H81" s="919"/>
      <c r="I81" s="919"/>
      <c r="J81" s="919"/>
      <c r="K81" s="919"/>
      <c r="L81" s="919"/>
      <c r="M81" s="919"/>
      <c r="N81" s="919"/>
      <c r="O81" s="919"/>
      <c r="P81" s="920"/>
      <c r="Q81" s="921"/>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922"/>
      <c r="BA81" s="922"/>
      <c r="BB81" s="922"/>
      <c r="BC81" s="922"/>
      <c r="BD81" s="923"/>
      <c r="BE81" s="266"/>
      <c r="BF81" s="266"/>
      <c r="BG81" s="266"/>
      <c r="BH81" s="266"/>
      <c r="BI81" s="266"/>
      <c r="BJ81" s="266"/>
      <c r="BK81" s="266"/>
      <c r="BL81" s="266"/>
      <c r="BM81" s="266"/>
      <c r="BN81" s="266"/>
      <c r="BO81" s="266"/>
      <c r="BP81" s="266"/>
      <c r="BQ81" s="263">
        <v>75</v>
      </c>
      <c r="BR81" s="268"/>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7"/>
    </row>
    <row r="82" spans="1:131" s="248" customFormat="1" ht="26.25" customHeight="1">
      <c r="A82" s="262">
        <v>15</v>
      </c>
      <c r="B82" s="918"/>
      <c r="C82" s="919"/>
      <c r="D82" s="919"/>
      <c r="E82" s="919"/>
      <c r="F82" s="919"/>
      <c r="G82" s="919"/>
      <c r="H82" s="919"/>
      <c r="I82" s="919"/>
      <c r="J82" s="919"/>
      <c r="K82" s="919"/>
      <c r="L82" s="919"/>
      <c r="M82" s="919"/>
      <c r="N82" s="919"/>
      <c r="O82" s="919"/>
      <c r="P82" s="920"/>
      <c r="Q82" s="921"/>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922"/>
      <c r="BA82" s="922"/>
      <c r="BB82" s="922"/>
      <c r="BC82" s="922"/>
      <c r="BD82" s="923"/>
      <c r="BE82" s="266"/>
      <c r="BF82" s="266"/>
      <c r="BG82" s="266"/>
      <c r="BH82" s="266"/>
      <c r="BI82" s="266"/>
      <c r="BJ82" s="266"/>
      <c r="BK82" s="266"/>
      <c r="BL82" s="266"/>
      <c r="BM82" s="266"/>
      <c r="BN82" s="266"/>
      <c r="BO82" s="266"/>
      <c r="BP82" s="266"/>
      <c r="BQ82" s="263">
        <v>76</v>
      </c>
      <c r="BR82" s="268"/>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7"/>
    </row>
    <row r="83" spans="1:131" s="248" customFormat="1" ht="26.25" customHeight="1">
      <c r="A83" s="262">
        <v>16</v>
      </c>
      <c r="B83" s="918"/>
      <c r="C83" s="919"/>
      <c r="D83" s="919"/>
      <c r="E83" s="919"/>
      <c r="F83" s="919"/>
      <c r="G83" s="919"/>
      <c r="H83" s="919"/>
      <c r="I83" s="919"/>
      <c r="J83" s="919"/>
      <c r="K83" s="919"/>
      <c r="L83" s="919"/>
      <c r="M83" s="919"/>
      <c r="N83" s="919"/>
      <c r="O83" s="919"/>
      <c r="P83" s="920"/>
      <c r="Q83" s="921"/>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922"/>
      <c r="BA83" s="922"/>
      <c r="BB83" s="922"/>
      <c r="BC83" s="922"/>
      <c r="BD83" s="923"/>
      <c r="BE83" s="266"/>
      <c r="BF83" s="266"/>
      <c r="BG83" s="266"/>
      <c r="BH83" s="266"/>
      <c r="BI83" s="266"/>
      <c r="BJ83" s="266"/>
      <c r="BK83" s="266"/>
      <c r="BL83" s="266"/>
      <c r="BM83" s="266"/>
      <c r="BN83" s="266"/>
      <c r="BO83" s="266"/>
      <c r="BP83" s="266"/>
      <c r="BQ83" s="263">
        <v>77</v>
      </c>
      <c r="BR83" s="268"/>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7"/>
    </row>
    <row r="84" spans="1:131" s="248" customFormat="1" ht="26.25" customHeight="1">
      <c r="A84" s="262">
        <v>17</v>
      </c>
      <c r="B84" s="918"/>
      <c r="C84" s="919"/>
      <c r="D84" s="919"/>
      <c r="E84" s="919"/>
      <c r="F84" s="919"/>
      <c r="G84" s="919"/>
      <c r="H84" s="919"/>
      <c r="I84" s="919"/>
      <c r="J84" s="919"/>
      <c r="K84" s="919"/>
      <c r="L84" s="919"/>
      <c r="M84" s="919"/>
      <c r="N84" s="919"/>
      <c r="O84" s="919"/>
      <c r="P84" s="920"/>
      <c r="Q84" s="921"/>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922"/>
      <c r="BA84" s="922"/>
      <c r="BB84" s="922"/>
      <c r="BC84" s="922"/>
      <c r="BD84" s="923"/>
      <c r="BE84" s="266"/>
      <c r="BF84" s="266"/>
      <c r="BG84" s="266"/>
      <c r="BH84" s="266"/>
      <c r="BI84" s="266"/>
      <c r="BJ84" s="266"/>
      <c r="BK84" s="266"/>
      <c r="BL84" s="266"/>
      <c r="BM84" s="266"/>
      <c r="BN84" s="266"/>
      <c r="BO84" s="266"/>
      <c r="BP84" s="266"/>
      <c r="BQ84" s="263">
        <v>78</v>
      </c>
      <c r="BR84" s="268"/>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7"/>
    </row>
    <row r="85" spans="1:131" s="248" customFormat="1" ht="26.25" customHeight="1">
      <c r="A85" s="262">
        <v>18</v>
      </c>
      <c r="B85" s="918"/>
      <c r="C85" s="919"/>
      <c r="D85" s="919"/>
      <c r="E85" s="919"/>
      <c r="F85" s="919"/>
      <c r="G85" s="919"/>
      <c r="H85" s="919"/>
      <c r="I85" s="919"/>
      <c r="J85" s="919"/>
      <c r="K85" s="919"/>
      <c r="L85" s="919"/>
      <c r="M85" s="919"/>
      <c r="N85" s="919"/>
      <c r="O85" s="919"/>
      <c r="P85" s="920"/>
      <c r="Q85" s="921"/>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922"/>
      <c r="BA85" s="922"/>
      <c r="BB85" s="922"/>
      <c r="BC85" s="922"/>
      <c r="BD85" s="923"/>
      <c r="BE85" s="266"/>
      <c r="BF85" s="266"/>
      <c r="BG85" s="266"/>
      <c r="BH85" s="266"/>
      <c r="BI85" s="266"/>
      <c r="BJ85" s="266"/>
      <c r="BK85" s="266"/>
      <c r="BL85" s="266"/>
      <c r="BM85" s="266"/>
      <c r="BN85" s="266"/>
      <c r="BO85" s="266"/>
      <c r="BP85" s="266"/>
      <c r="BQ85" s="263">
        <v>79</v>
      </c>
      <c r="BR85" s="268"/>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7"/>
    </row>
    <row r="86" spans="1:131" s="248" customFormat="1" ht="26.25" customHeight="1">
      <c r="A86" s="262">
        <v>19</v>
      </c>
      <c r="B86" s="918"/>
      <c r="C86" s="919"/>
      <c r="D86" s="919"/>
      <c r="E86" s="919"/>
      <c r="F86" s="919"/>
      <c r="G86" s="919"/>
      <c r="H86" s="919"/>
      <c r="I86" s="919"/>
      <c r="J86" s="919"/>
      <c r="K86" s="919"/>
      <c r="L86" s="919"/>
      <c r="M86" s="919"/>
      <c r="N86" s="919"/>
      <c r="O86" s="919"/>
      <c r="P86" s="920"/>
      <c r="Q86" s="921"/>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922"/>
      <c r="BA86" s="922"/>
      <c r="BB86" s="922"/>
      <c r="BC86" s="922"/>
      <c r="BD86" s="923"/>
      <c r="BE86" s="266"/>
      <c r="BF86" s="266"/>
      <c r="BG86" s="266"/>
      <c r="BH86" s="266"/>
      <c r="BI86" s="266"/>
      <c r="BJ86" s="266"/>
      <c r="BK86" s="266"/>
      <c r="BL86" s="266"/>
      <c r="BM86" s="266"/>
      <c r="BN86" s="266"/>
      <c r="BO86" s="266"/>
      <c r="BP86" s="266"/>
      <c r="BQ86" s="263">
        <v>80</v>
      </c>
      <c r="BR86" s="268"/>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7"/>
    </row>
    <row r="87" spans="1:131" s="248" customFormat="1" ht="26.25" customHeight="1">
      <c r="A87" s="270">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81</v>
      </c>
      <c r="BR87" s="268"/>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7"/>
    </row>
    <row r="88" spans="1:131" s="248" customFormat="1" ht="26.25" customHeight="1" thickBot="1">
      <c r="A88" s="265" t="s">
        <v>389</v>
      </c>
      <c r="B88" s="836" t="s">
        <v>418</v>
      </c>
      <c r="C88" s="837"/>
      <c r="D88" s="837"/>
      <c r="E88" s="837"/>
      <c r="F88" s="837"/>
      <c r="G88" s="837"/>
      <c r="H88" s="837"/>
      <c r="I88" s="837"/>
      <c r="J88" s="837"/>
      <c r="K88" s="837"/>
      <c r="L88" s="837"/>
      <c r="M88" s="837"/>
      <c r="N88" s="837"/>
      <c r="O88" s="837"/>
      <c r="P88" s="838"/>
      <c r="Q88" s="883"/>
      <c r="R88" s="884"/>
      <c r="S88" s="884"/>
      <c r="T88" s="884"/>
      <c r="U88" s="884"/>
      <c r="V88" s="884"/>
      <c r="W88" s="884"/>
      <c r="X88" s="884"/>
      <c r="Y88" s="884"/>
      <c r="Z88" s="884"/>
      <c r="AA88" s="884"/>
      <c r="AB88" s="884"/>
      <c r="AC88" s="884"/>
      <c r="AD88" s="884"/>
      <c r="AE88" s="884"/>
      <c r="AF88" s="887">
        <v>4462</v>
      </c>
      <c r="AG88" s="887"/>
      <c r="AH88" s="887"/>
      <c r="AI88" s="887"/>
      <c r="AJ88" s="887"/>
      <c r="AK88" s="884"/>
      <c r="AL88" s="884"/>
      <c r="AM88" s="884"/>
      <c r="AN88" s="884"/>
      <c r="AO88" s="884"/>
      <c r="AP88" s="887">
        <v>3197</v>
      </c>
      <c r="AQ88" s="887"/>
      <c r="AR88" s="887"/>
      <c r="AS88" s="887"/>
      <c r="AT88" s="887"/>
      <c r="AU88" s="887">
        <v>1550</v>
      </c>
      <c r="AV88" s="887"/>
      <c r="AW88" s="887"/>
      <c r="AX88" s="887"/>
      <c r="AY88" s="887"/>
      <c r="AZ88" s="892"/>
      <c r="BA88" s="892"/>
      <c r="BB88" s="892"/>
      <c r="BC88" s="892"/>
      <c r="BD88" s="893"/>
      <c r="BE88" s="266"/>
      <c r="BF88" s="266"/>
      <c r="BG88" s="266"/>
      <c r="BH88" s="266"/>
      <c r="BI88" s="266"/>
      <c r="BJ88" s="266"/>
      <c r="BK88" s="266"/>
      <c r="BL88" s="266"/>
      <c r="BM88" s="266"/>
      <c r="BN88" s="266"/>
      <c r="BO88" s="266"/>
      <c r="BP88" s="266"/>
      <c r="BQ88" s="263">
        <v>82</v>
      </c>
      <c r="BR88" s="268"/>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419</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v>76</v>
      </c>
      <c r="CS102" s="895"/>
      <c r="CT102" s="895"/>
      <c r="CU102" s="895"/>
      <c r="CV102" s="938"/>
      <c r="CW102" s="937"/>
      <c r="CX102" s="895"/>
      <c r="CY102" s="895"/>
      <c r="CZ102" s="895"/>
      <c r="DA102" s="938"/>
      <c r="DB102" s="937"/>
      <c r="DC102" s="895"/>
      <c r="DD102" s="895"/>
      <c r="DE102" s="895"/>
      <c r="DF102" s="938"/>
      <c r="DG102" s="937"/>
      <c r="DH102" s="895"/>
      <c r="DI102" s="895"/>
      <c r="DJ102" s="895"/>
      <c r="DK102" s="938"/>
      <c r="DL102" s="937"/>
      <c r="DM102" s="895"/>
      <c r="DN102" s="895"/>
      <c r="DO102" s="895"/>
      <c r="DP102" s="938"/>
      <c r="DQ102" s="937"/>
      <c r="DR102" s="895"/>
      <c r="DS102" s="895"/>
      <c r="DT102" s="895"/>
      <c r="DU102" s="938"/>
      <c r="DV102" s="961"/>
      <c r="DW102" s="962"/>
      <c r="DX102" s="962"/>
      <c r="DY102" s="962"/>
      <c r="DZ102" s="963"/>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420</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421</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6" t="s">
        <v>424</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425</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c r="A109" s="959" t="s">
        <v>426</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427</v>
      </c>
      <c r="AB109" s="940"/>
      <c r="AC109" s="940"/>
      <c r="AD109" s="940"/>
      <c r="AE109" s="941"/>
      <c r="AF109" s="939" t="s">
        <v>306</v>
      </c>
      <c r="AG109" s="940"/>
      <c r="AH109" s="940"/>
      <c r="AI109" s="940"/>
      <c r="AJ109" s="941"/>
      <c r="AK109" s="939" t="s">
        <v>305</v>
      </c>
      <c r="AL109" s="940"/>
      <c r="AM109" s="940"/>
      <c r="AN109" s="940"/>
      <c r="AO109" s="941"/>
      <c r="AP109" s="939" t="s">
        <v>428</v>
      </c>
      <c r="AQ109" s="940"/>
      <c r="AR109" s="940"/>
      <c r="AS109" s="940"/>
      <c r="AT109" s="942"/>
      <c r="AU109" s="959" t="s">
        <v>426</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427</v>
      </c>
      <c r="BR109" s="940"/>
      <c r="BS109" s="940"/>
      <c r="BT109" s="940"/>
      <c r="BU109" s="941"/>
      <c r="BV109" s="939" t="s">
        <v>306</v>
      </c>
      <c r="BW109" s="940"/>
      <c r="BX109" s="940"/>
      <c r="BY109" s="940"/>
      <c r="BZ109" s="941"/>
      <c r="CA109" s="939" t="s">
        <v>305</v>
      </c>
      <c r="CB109" s="940"/>
      <c r="CC109" s="940"/>
      <c r="CD109" s="940"/>
      <c r="CE109" s="941"/>
      <c r="CF109" s="960" t="s">
        <v>428</v>
      </c>
      <c r="CG109" s="960"/>
      <c r="CH109" s="960"/>
      <c r="CI109" s="960"/>
      <c r="CJ109" s="960"/>
      <c r="CK109" s="939" t="s">
        <v>429</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427</v>
      </c>
      <c r="DH109" s="940"/>
      <c r="DI109" s="940"/>
      <c r="DJ109" s="940"/>
      <c r="DK109" s="941"/>
      <c r="DL109" s="939" t="s">
        <v>306</v>
      </c>
      <c r="DM109" s="940"/>
      <c r="DN109" s="940"/>
      <c r="DO109" s="940"/>
      <c r="DP109" s="941"/>
      <c r="DQ109" s="939" t="s">
        <v>305</v>
      </c>
      <c r="DR109" s="940"/>
      <c r="DS109" s="940"/>
      <c r="DT109" s="940"/>
      <c r="DU109" s="941"/>
      <c r="DV109" s="939" t="s">
        <v>428</v>
      </c>
      <c r="DW109" s="940"/>
      <c r="DX109" s="940"/>
      <c r="DY109" s="940"/>
      <c r="DZ109" s="942"/>
    </row>
    <row r="110" spans="1:131" s="247" customFormat="1" ht="26.25" customHeight="1">
      <c r="A110" s="943" t="s">
        <v>430</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1879288</v>
      </c>
      <c r="AB110" s="947"/>
      <c r="AC110" s="947"/>
      <c r="AD110" s="947"/>
      <c r="AE110" s="948"/>
      <c r="AF110" s="949">
        <v>1836862</v>
      </c>
      <c r="AG110" s="947"/>
      <c r="AH110" s="947"/>
      <c r="AI110" s="947"/>
      <c r="AJ110" s="948"/>
      <c r="AK110" s="949">
        <v>1823543</v>
      </c>
      <c r="AL110" s="947"/>
      <c r="AM110" s="947"/>
      <c r="AN110" s="947"/>
      <c r="AO110" s="948"/>
      <c r="AP110" s="950">
        <v>18.8</v>
      </c>
      <c r="AQ110" s="951"/>
      <c r="AR110" s="951"/>
      <c r="AS110" s="951"/>
      <c r="AT110" s="952"/>
      <c r="AU110" s="953" t="s">
        <v>72</v>
      </c>
      <c r="AV110" s="954"/>
      <c r="AW110" s="954"/>
      <c r="AX110" s="954"/>
      <c r="AY110" s="954"/>
      <c r="AZ110" s="995" t="s">
        <v>431</v>
      </c>
      <c r="BA110" s="944"/>
      <c r="BB110" s="944"/>
      <c r="BC110" s="944"/>
      <c r="BD110" s="944"/>
      <c r="BE110" s="944"/>
      <c r="BF110" s="944"/>
      <c r="BG110" s="944"/>
      <c r="BH110" s="944"/>
      <c r="BI110" s="944"/>
      <c r="BJ110" s="944"/>
      <c r="BK110" s="944"/>
      <c r="BL110" s="944"/>
      <c r="BM110" s="944"/>
      <c r="BN110" s="944"/>
      <c r="BO110" s="944"/>
      <c r="BP110" s="945"/>
      <c r="BQ110" s="981">
        <v>19023494</v>
      </c>
      <c r="BR110" s="982"/>
      <c r="BS110" s="982"/>
      <c r="BT110" s="982"/>
      <c r="BU110" s="982"/>
      <c r="BV110" s="982">
        <v>18438156</v>
      </c>
      <c r="BW110" s="982"/>
      <c r="BX110" s="982"/>
      <c r="BY110" s="982"/>
      <c r="BZ110" s="982"/>
      <c r="CA110" s="982">
        <v>18971364</v>
      </c>
      <c r="CB110" s="982"/>
      <c r="CC110" s="982"/>
      <c r="CD110" s="982"/>
      <c r="CE110" s="982"/>
      <c r="CF110" s="996">
        <v>195.3</v>
      </c>
      <c r="CG110" s="997"/>
      <c r="CH110" s="997"/>
      <c r="CI110" s="997"/>
      <c r="CJ110" s="997"/>
      <c r="CK110" s="998" t="s">
        <v>432</v>
      </c>
      <c r="CL110" s="999"/>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v>740469</v>
      </c>
      <c r="DH110" s="982"/>
      <c r="DI110" s="982"/>
      <c r="DJ110" s="982"/>
      <c r="DK110" s="982"/>
      <c r="DL110" s="982">
        <v>609235</v>
      </c>
      <c r="DM110" s="982"/>
      <c r="DN110" s="982"/>
      <c r="DO110" s="982"/>
      <c r="DP110" s="982"/>
      <c r="DQ110" s="982">
        <v>477000</v>
      </c>
      <c r="DR110" s="982"/>
      <c r="DS110" s="982"/>
      <c r="DT110" s="982"/>
      <c r="DU110" s="982"/>
      <c r="DV110" s="983">
        <v>4.9000000000000004</v>
      </c>
      <c r="DW110" s="983"/>
      <c r="DX110" s="983"/>
      <c r="DY110" s="983"/>
      <c r="DZ110" s="984"/>
    </row>
    <row r="111" spans="1:131" s="247" customFormat="1" ht="26.25" customHeight="1">
      <c r="A111" s="985" t="s">
        <v>434</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136</v>
      </c>
      <c r="AB111" s="989"/>
      <c r="AC111" s="989"/>
      <c r="AD111" s="989"/>
      <c r="AE111" s="990"/>
      <c r="AF111" s="991" t="s">
        <v>435</v>
      </c>
      <c r="AG111" s="989"/>
      <c r="AH111" s="989"/>
      <c r="AI111" s="989"/>
      <c r="AJ111" s="990"/>
      <c r="AK111" s="991" t="s">
        <v>411</v>
      </c>
      <c r="AL111" s="989"/>
      <c r="AM111" s="989"/>
      <c r="AN111" s="989"/>
      <c r="AO111" s="990"/>
      <c r="AP111" s="992" t="s">
        <v>136</v>
      </c>
      <c r="AQ111" s="993"/>
      <c r="AR111" s="993"/>
      <c r="AS111" s="993"/>
      <c r="AT111" s="994"/>
      <c r="AU111" s="955"/>
      <c r="AV111" s="956"/>
      <c r="AW111" s="956"/>
      <c r="AX111" s="956"/>
      <c r="AY111" s="956"/>
      <c r="AZ111" s="1004" t="s">
        <v>436</v>
      </c>
      <c r="BA111" s="1005"/>
      <c r="BB111" s="1005"/>
      <c r="BC111" s="1005"/>
      <c r="BD111" s="1005"/>
      <c r="BE111" s="1005"/>
      <c r="BF111" s="1005"/>
      <c r="BG111" s="1005"/>
      <c r="BH111" s="1005"/>
      <c r="BI111" s="1005"/>
      <c r="BJ111" s="1005"/>
      <c r="BK111" s="1005"/>
      <c r="BL111" s="1005"/>
      <c r="BM111" s="1005"/>
      <c r="BN111" s="1005"/>
      <c r="BO111" s="1005"/>
      <c r="BP111" s="1006"/>
      <c r="BQ111" s="974">
        <v>767614</v>
      </c>
      <c r="BR111" s="975"/>
      <c r="BS111" s="975"/>
      <c r="BT111" s="975"/>
      <c r="BU111" s="975"/>
      <c r="BV111" s="975">
        <v>619280</v>
      </c>
      <c r="BW111" s="975"/>
      <c r="BX111" s="975"/>
      <c r="BY111" s="975"/>
      <c r="BZ111" s="975"/>
      <c r="CA111" s="975">
        <v>477000</v>
      </c>
      <c r="CB111" s="975"/>
      <c r="CC111" s="975"/>
      <c r="CD111" s="975"/>
      <c r="CE111" s="975"/>
      <c r="CF111" s="969">
        <v>4.9000000000000004</v>
      </c>
      <c r="CG111" s="970"/>
      <c r="CH111" s="970"/>
      <c r="CI111" s="970"/>
      <c r="CJ111" s="970"/>
      <c r="CK111" s="1000"/>
      <c r="CL111" s="1001"/>
      <c r="CM111" s="971" t="s">
        <v>437</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136</v>
      </c>
      <c r="DH111" s="975"/>
      <c r="DI111" s="975"/>
      <c r="DJ111" s="975"/>
      <c r="DK111" s="975"/>
      <c r="DL111" s="975" t="s">
        <v>136</v>
      </c>
      <c r="DM111" s="975"/>
      <c r="DN111" s="975"/>
      <c r="DO111" s="975"/>
      <c r="DP111" s="975"/>
      <c r="DQ111" s="975" t="s">
        <v>411</v>
      </c>
      <c r="DR111" s="975"/>
      <c r="DS111" s="975"/>
      <c r="DT111" s="975"/>
      <c r="DU111" s="975"/>
      <c r="DV111" s="976" t="s">
        <v>136</v>
      </c>
      <c r="DW111" s="976"/>
      <c r="DX111" s="976"/>
      <c r="DY111" s="976"/>
      <c r="DZ111" s="977"/>
    </row>
    <row r="112" spans="1:131" s="247" customFormat="1" ht="26.25" customHeight="1">
      <c r="A112" s="1007" t="s">
        <v>438</v>
      </c>
      <c r="B112" s="1008"/>
      <c r="C112" s="1005" t="s">
        <v>439</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136</v>
      </c>
      <c r="AB112" s="1014"/>
      <c r="AC112" s="1014"/>
      <c r="AD112" s="1014"/>
      <c r="AE112" s="1015"/>
      <c r="AF112" s="1016" t="s">
        <v>411</v>
      </c>
      <c r="AG112" s="1014"/>
      <c r="AH112" s="1014"/>
      <c r="AI112" s="1014"/>
      <c r="AJ112" s="1015"/>
      <c r="AK112" s="1016" t="s">
        <v>411</v>
      </c>
      <c r="AL112" s="1014"/>
      <c r="AM112" s="1014"/>
      <c r="AN112" s="1014"/>
      <c r="AO112" s="1015"/>
      <c r="AP112" s="1017" t="s">
        <v>435</v>
      </c>
      <c r="AQ112" s="1018"/>
      <c r="AR112" s="1018"/>
      <c r="AS112" s="1018"/>
      <c r="AT112" s="1019"/>
      <c r="AU112" s="955"/>
      <c r="AV112" s="956"/>
      <c r="AW112" s="956"/>
      <c r="AX112" s="956"/>
      <c r="AY112" s="956"/>
      <c r="AZ112" s="1004" t="s">
        <v>440</v>
      </c>
      <c r="BA112" s="1005"/>
      <c r="BB112" s="1005"/>
      <c r="BC112" s="1005"/>
      <c r="BD112" s="1005"/>
      <c r="BE112" s="1005"/>
      <c r="BF112" s="1005"/>
      <c r="BG112" s="1005"/>
      <c r="BH112" s="1005"/>
      <c r="BI112" s="1005"/>
      <c r="BJ112" s="1005"/>
      <c r="BK112" s="1005"/>
      <c r="BL112" s="1005"/>
      <c r="BM112" s="1005"/>
      <c r="BN112" s="1005"/>
      <c r="BO112" s="1005"/>
      <c r="BP112" s="1006"/>
      <c r="BQ112" s="974">
        <v>6098629</v>
      </c>
      <c r="BR112" s="975"/>
      <c r="BS112" s="975"/>
      <c r="BT112" s="975"/>
      <c r="BU112" s="975"/>
      <c r="BV112" s="975">
        <v>5793550</v>
      </c>
      <c r="BW112" s="975"/>
      <c r="BX112" s="975"/>
      <c r="BY112" s="975"/>
      <c r="BZ112" s="975"/>
      <c r="CA112" s="975">
        <v>5522078</v>
      </c>
      <c r="CB112" s="975"/>
      <c r="CC112" s="975"/>
      <c r="CD112" s="975"/>
      <c r="CE112" s="975"/>
      <c r="CF112" s="969">
        <v>56.9</v>
      </c>
      <c r="CG112" s="970"/>
      <c r="CH112" s="970"/>
      <c r="CI112" s="970"/>
      <c r="CJ112" s="970"/>
      <c r="CK112" s="1000"/>
      <c r="CL112" s="1001"/>
      <c r="CM112" s="971" t="s">
        <v>441</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435</v>
      </c>
      <c r="DH112" s="975"/>
      <c r="DI112" s="975"/>
      <c r="DJ112" s="975"/>
      <c r="DK112" s="975"/>
      <c r="DL112" s="975" t="s">
        <v>136</v>
      </c>
      <c r="DM112" s="975"/>
      <c r="DN112" s="975"/>
      <c r="DO112" s="975"/>
      <c r="DP112" s="975"/>
      <c r="DQ112" s="975" t="s">
        <v>411</v>
      </c>
      <c r="DR112" s="975"/>
      <c r="DS112" s="975"/>
      <c r="DT112" s="975"/>
      <c r="DU112" s="975"/>
      <c r="DV112" s="976" t="s">
        <v>411</v>
      </c>
      <c r="DW112" s="976"/>
      <c r="DX112" s="976"/>
      <c r="DY112" s="976"/>
      <c r="DZ112" s="977"/>
    </row>
    <row r="113" spans="1:130" s="247" customFormat="1" ht="26.25" customHeight="1">
      <c r="A113" s="1009"/>
      <c r="B113" s="1010"/>
      <c r="C113" s="1005" t="s">
        <v>442</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541697</v>
      </c>
      <c r="AB113" s="989"/>
      <c r="AC113" s="989"/>
      <c r="AD113" s="989"/>
      <c r="AE113" s="990"/>
      <c r="AF113" s="991">
        <v>541409</v>
      </c>
      <c r="AG113" s="989"/>
      <c r="AH113" s="989"/>
      <c r="AI113" s="989"/>
      <c r="AJ113" s="990"/>
      <c r="AK113" s="991">
        <v>506422</v>
      </c>
      <c r="AL113" s="989"/>
      <c r="AM113" s="989"/>
      <c r="AN113" s="989"/>
      <c r="AO113" s="990"/>
      <c r="AP113" s="992">
        <v>5.2</v>
      </c>
      <c r="AQ113" s="993"/>
      <c r="AR113" s="993"/>
      <c r="AS113" s="993"/>
      <c r="AT113" s="994"/>
      <c r="AU113" s="955"/>
      <c r="AV113" s="956"/>
      <c r="AW113" s="956"/>
      <c r="AX113" s="956"/>
      <c r="AY113" s="956"/>
      <c r="AZ113" s="1004" t="s">
        <v>443</v>
      </c>
      <c r="BA113" s="1005"/>
      <c r="BB113" s="1005"/>
      <c r="BC113" s="1005"/>
      <c r="BD113" s="1005"/>
      <c r="BE113" s="1005"/>
      <c r="BF113" s="1005"/>
      <c r="BG113" s="1005"/>
      <c r="BH113" s="1005"/>
      <c r="BI113" s="1005"/>
      <c r="BJ113" s="1005"/>
      <c r="BK113" s="1005"/>
      <c r="BL113" s="1005"/>
      <c r="BM113" s="1005"/>
      <c r="BN113" s="1005"/>
      <c r="BO113" s="1005"/>
      <c r="BP113" s="1006"/>
      <c r="BQ113" s="974">
        <v>1354778</v>
      </c>
      <c r="BR113" s="975"/>
      <c r="BS113" s="975"/>
      <c r="BT113" s="975"/>
      <c r="BU113" s="975"/>
      <c r="BV113" s="975">
        <v>1412264</v>
      </c>
      <c r="BW113" s="975"/>
      <c r="BX113" s="975"/>
      <c r="BY113" s="975"/>
      <c r="BZ113" s="975"/>
      <c r="CA113" s="975">
        <v>1549979</v>
      </c>
      <c r="CB113" s="975"/>
      <c r="CC113" s="975"/>
      <c r="CD113" s="975"/>
      <c r="CE113" s="975"/>
      <c r="CF113" s="969">
        <v>16</v>
      </c>
      <c r="CG113" s="970"/>
      <c r="CH113" s="970"/>
      <c r="CI113" s="970"/>
      <c r="CJ113" s="970"/>
      <c r="CK113" s="1000"/>
      <c r="CL113" s="1001"/>
      <c r="CM113" s="971" t="s">
        <v>444</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136</v>
      </c>
      <c r="DH113" s="1014"/>
      <c r="DI113" s="1014"/>
      <c r="DJ113" s="1014"/>
      <c r="DK113" s="1015"/>
      <c r="DL113" s="1016" t="s">
        <v>411</v>
      </c>
      <c r="DM113" s="1014"/>
      <c r="DN113" s="1014"/>
      <c r="DO113" s="1014"/>
      <c r="DP113" s="1015"/>
      <c r="DQ113" s="1016" t="s">
        <v>411</v>
      </c>
      <c r="DR113" s="1014"/>
      <c r="DS113" s="1014"/>
      <c r="DT113" s="1014"/>
      <c r="DU113" s="1015"/>
      <c r="DV113" s="1017" t="s">
        <v>136</v>
      </c>
      <c r="DW113" s="1018"/>
      <c r="DX113" s="1018"/>
      <c r="DY113" s="1018"/>
      <c r="DZ113" s="1019"/>
    </row>
    <row r="114" spans="1:130" s="247" customFormat="1" ht="26.25" customHeight="1">
      <c r="A114" s="1009"/>
      <c r="B114" s="1010"/>
      <c r="C114" s="1005" t="s">
        <v>445</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291058</v>
      </c>
      <c r="AB114" s="1014"/>
      <c r="AC114" s="1014"/>
      <c r="AD114" s="1014"/>
      <c r="AE114" s="1015"/>
      <c r="AF114" s="1016">
        <v>296161</v>
      </c>
      <c r="AG114" s="1014"/>
      <c r="AH114" s="1014"/>
      <c r="AI114" s="1014"/>
      <c r="AJ114" s="1015"/>
      <c r="AK114" s="1016">
        <v>280517</v>
      </c>
      <c r="AL114" s="1014"/>
      <c r="AM114" s="1014"/>
      <c r="AN114" s="1014"/>
      <c r="AO114" s="1015"/>
      <c r="AP114" s="1017">
        <v>2.9</v>
      </c>
      <c r="AQ114" s="1018"/>
      <c r="AR114" s="1018"/>
      <c r="AS114" s="1018"/>
      <c r="AT114" s="1019"/>
      <c r="AU114" s="955"/>
      <c r="AV114" s="956"/>
      <c r="AW114" s="956"/>
      <c r="AX114" s="956"/>
      <c r="AY114" s="956"/>
      <c r="AZ114" s="1004" t="s">
        <v>446</v>
      </c>
      <c r="BA114" s="1005"/>
      <c r="BB114" s="1005"/>
      <c r="BC114" s="1005"/>
      <c r="BD114" s="1005"/>
      <c r="BE114" s="1005"/>
      <c r="BF114" s="1005"/>
      <c r="BG114" s="1005"/>
      <c r="BH114" s="1005"/>
      <c r="BI114" s="1005"/>
      <c r="BJ114" s="1005"/>
      <c r="BK114" s="1005"/>
      <c r="BL114" s="1005"/>
      <c r="BM114" s="1005"/>
      <c r="BN114" s="1005"/>
      <c r="BO114" s="1005"/>
      <c r="BP114" s="1006"/>
      <c r="BQ114" s="974">
        <v>2295080</v>
      </c>
      <c r="BR114" s="975"/>
      <c r="BS114" s="975"/>
      <c r="BT114" s="975"/>
      <c r="BU114" s="975"/>
      <c r="BV114" s="975">
        <v>2191947</v>
      </c>
      <c r="BW114" s="975"/>
      <c r="BX114" s="975"/>
      <c r="BY114" s="975"/>
      <c r="BZ114" s="975"/>
      <c r="CA114" s="975">
        <v>2166033</v>
      </c>
      <c r="CB114" s="975"/>
      <c r="CC114" s="975"/>
      <c r="CD114" s="975"/>
      <c r="CE114" s="975"/>
      <c r="CF114" s="969">
        <v>22.3</v>
      </c>
      <c r="CG114" s="970"/>
      <c r="CH114" s="970"/>
      <c r="CI114" s="970"/>
      <c r="CJ114" s="970"/>
      <c r="CK114" s="1000"/>
      <c r="CL114" s="1001"/>
      <c r="CM114" s="971" t="s">
        <v>447</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411</v>
      </c>
      <c r="DH114" s="1014"/>
      <c r="DI114" s="1014"/>
      <c r="DJ114" s="1014"/>
      <c r="DK114" s="1015"/>
      <c r="DL114" s="1016" t="s">
        <v>411</v>
      </c>
      <c r="DM114" s="1014"/>
      <c r="DN114" s="1014"/>
      <c r="DO114" s="1014"/>
      <c r="DP114" s="1015"/>
      <c r="DQ114" s="1016" t="s">
        <v>136</v>
      </c>
      <c r="DR114" s="1014"/>
      <c r="DS114" s="1014"/>
      <c r="DT114" s="1014"/>
      <c r="DU114" s="1015"/>
      <c r="DV114" s="1017" t="s">
        <v>136</v>
      </c>
      <c r="DW114" s="1018"/>
      <c r="DX114" s="1018"/>
      <c r="DY114" s="1018"/>
      <c r="DZ114" s="1019"/>
    </row>
    <row r="115" spans="1:130" s="247" customFormat="1" ht="26.25" customHeight="1">
      <c r="A115" s="1009"/>
      <c r="B115" s="1010"/>
      <c r="C115" s="1005" t="s">
        <v>448</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165405</v>
      </c>
      <c r="AB115" s="989"/>
      <c r="AC115" s="989"/>
      <c r="AD115" s="989"/>
      <c r="AE115" s="990"/>
      <c r="AF115" s="991">
        <v>159286</v>
      </c>
      <c r="AG115" s="989"/>
      <c r="AH115" s="989"/>
      <c r="AI115" s="989"/>
      <c r="AJ115" s="990"/>
      <c r="AK115" s="991">
        <v>149973</v>
      </c>
      <c r="AL115" s="989"/>
      <c r="AM115" s="989"/>
      <c r="AN115" s="989"/>
      <c r="AO115" s="990"/>
      <c r="AP115" s="992">
        <v>1.5</v>
      </c>
      <c r="AQ115" s="993"/>
      <c r="AR115" s="993"/>
      <c r="AS115" s="993"/>
      <c r="AT115" s="994"/>
      <c r="AU115" s="955"/>
      <c r="AV115" s="956"/>
      <c r="AW115" s="956"/>
      <c r="AX115" s="956"/>
      <c r="AY115" s="956"/>
      <c r="AZ115" s="1004" t="s">
        <v>449</v>
      </c>
      <c r="BA115" s="1005"/>
      <c r="BB115" s="1005"/>
      <c r="BC115" s="1005"/>
      <c r="BD115" s="1005"/>
      <c r="BE115" s="1005"/>
      <c r="BF115" s="1005"/>
      <c r="BG115" s="1005"/>
      <c r="BH115" s="1005"/>
      <c r="BI115" s="1005"/>
      <c r="BJ115" s="1005"/>
      <c r="BK115" s="1005"/>
      <c r="BL115" s="1005"/>
      <c r="BM115" s="1005"/>
      <c r="BN115" s="1005"/>
      <c r="BO115" s="1005"/>
      <c r="BP115" s="1006"/>
      <c r="BQ115" s="974" t="s">
        <v>136</v>
      </c>
      <c r="BR115" s="975"/>
      <c r="BS115" s="975"/>
      <c r="BT115" s="975"/>
      <c r="BU115" s="975"/>
      <c r="BV115" s="975" t="s">
        <v>136</v>
      </c>
      <c r="BW115" s="975"/>
      <c r="BX115" s="975"/>
      <c r="BY115" s="975"/>
      <c r="BZ115" s="975"/>
      <c r="CA115" s="975" t="s">
        <v>411</v>
      </c>
      <c r="CB115" s="975"/>
      <c r="CC115" s="975"/>
      <c r="CD115" s="975"/>
      <c r="CE115" s="975"/>
      <c r="CF115" s="969" t="s">
        <v>411</v>
      </c>
      <c r="CG115" s="970"/>
      <c r="CH115" s="970"/>
      <c r="CI115" s="970"/>
      <c r="CJ115" s="970"/>
      <c r="CK115" s="1000"/>
      <c r="CL115" s="1001"/>
      <c r="CM115" s="1004" t="s">
        <v>450</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136</v>
      </c>
      <c r="DH115" s="1014"/>
      <c r="DI115" s="1014"/>
      <c r="DJ115" s="1014"/>
      <c r="DK115" s="1015"/>
      <c r="DL115" s="1016" t="s">
        <v>435</v>
      </c>
      <c r="DM115" s="1014"/>
      <c r="DN115" s="1014"/>
      <c r="DO115" s="1014"/>
      <c r="DP115" s="1015"/>
      <c r="DQ115" s="1016" t="s">
        <v>136</v>
      </c>
      <c r="DR115" s="1014"/>
      <c r="DS115" s="1014"/>
      <c r="DT115" s="1014"/>
      <c r="DU115" s="1015"/>
      <c r="DV115" s="1017" t="s">
        <v>136</v>
      </c>
      <c r="DW115" s="1018"/>
      <c r="DX115" s="1018"/>
      <c r="DY115" s="1018"/>
      <c r="DZ115" s="1019"/>
    </row>
    <row r="116" spans="1:130" s="247" customFormat="1" ht="26.25" customHeight="1">
      <c r="A116" s="1011"/>
      <c r="B116" s="1012"/>
      <c r="C116" s="1020" t="s">
        <v>451</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411</v>
      </c>
      <c r="AB116" s="1014"/>
      <c r="AC116" s="1014"/>
      <c r="AD116" s="1014"/>
      <c r="AE116" s="1015"/>
      <c r="AF116" s="1016" t="s">
        <v>136</v>
      </c>
      <c r="AG116" s="1014"/>
      <c r="AH116" s="1014"/>
      <c r="AI116" s="1014"/>
      <c r="AJ116" s="1015"/>
      <c r="AK116" s="1016" t="s">
        <v>136</v>
      </c>
      <c r="AL116" s="1014"/>
      <c r="AM116" s="1014"/>
      <c r="AN116" s="1014"/>
      <c r="AO116" s="1015"/>
      <c r="AP116" s="1017" t="s">
        <v>136</v>
      </c>
      <c r="AQ116" s="1018"/>
      <c r="AR116" s="1018"/>
      <c r="AS116" s="1018"/>
      <c r="AT116" s="1019"/>
      <c r="AU116" s="955"/>
      <c r="AV116" s="956"/>
      <c r="AW116" s="956"/>
      <c r="AX116" s="956"/>
      <c r="AY116" s="956"/>
      <c r="AZ116" s="1022" t="s">
        <v>452</v>
      </c>
      <c r="BA116" s="1023"/>
      <c r="BB116" s="1023"/>
      <c r="BC116" s="1023"/>
      <c r="BD116" s="1023"/>
      <c r="BE116" s="1023"/>
      <c r="BF116" s="1023"/>
      <c r="BG116" s="1023"/>
      <c r="BH116" s="1023"/>
      <c r="BI116" s="1023"/>
      <c r="BJ116" s="1023"/>
      <c r="BK116" s="1023"/>
      <c r="BL116" s="1023"/>
      <c r="BM116" s="1023"/>
      <c r="BN116" s="1023"/>
      <c r="BO116" s="1023"/>
      <c r="BP116" s="1024"/>
      <c r="BQ116" s="974" t="s">
        <v>435</v>
      </c>
      <c r="BR116" s="975"/>
      <c r="BS116" s="975"/>
      <c r="BT116" s="975"/>
      <c r="BU116" s="975"/>
      <c r="BV116" s="975" t="s">
        <v>411</v>
      </c>
      <c r="BW116" s="975"/>
      <c r="BX116" s="975"/>
      <c r="BY116" s="975"/>
      <c r="BZ116" s="975"/>
      <c r="CA116" s="975" t="s">
        <v>136</v>
      </c>
      <c r="CB116" s="975"/>
      <c r="CC116" s="975"/>
      <c r="CD116" s="975"/>
      <c r="CE116" s="975"/>
      <c r="CF116" s="969" t="s">
        <v>411</v>
      </c>
      <c r="CG116" s="970"/>
      <c r="CH116" s="970"/>
      <c r="CI116" s="970"/>
      <c r="CJ116" s="970"/>
      <c r="CK116" s="1000"/>
      <c r="CL116" s="1001"/>
      <c r="CM116" s="971" t="s">
        <v>453</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v>27145</v>
      </c>
      <c r="DH116" s="1014"/>
      <c r="DI116" s="1014"/>
      <c r="DJ116" s="1014"/>
      <c r="DK116" s="1015"/>
      <c r="DL116" s="1016">
        <v>10045</v>
      </c>
      <c r="DM116" s="1014"/>
      <c r="DN116" s="1014"/>
      <c r="DO116" s="1014"/>
      <c r="DP116" s="1015"/>
      <c r="DQ116" s="1016" t="s">
        <v>136</v>
      </c>
      <c r="DR116" s="1014"/>
      <c r="DS116" s="1014"/>
      <c r="DT116" s="1014"/>
      <c r="DU116" s="1015"/>
      <c r="DV116" s="1017" t="s">
        <v>136</v>
      </c>
      <c r="DW116" s="1018"/>
      <c r="DX116" s="1018"/>
      <c r="DY116" s="1018"/>
      <c r="DZ116" s="1019"/>
    </row>
    <row r="117" spans="1:130" s="247" customFormat="1" ht="26.25" customHeight="1">
      <c r="A117" s="959" t="s">
        <v>186</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454</v>
      </c>
      <c r="Z117" s="941"/>
      <c r="AA117" s="1031">
        <v>2877448</v>
      </c>
      <c r="AB117" s="1032"/>
      <c r="AC117" s="1032"/>
      <c r="AD117" s="1032"/>
      <c r="AE117" s="1033"/>
      <c r="AF117" s="1034">
        <v>2833718</v>
      </c>
      <c r="AG117" s="1032"/>
      <c r="AH117" s="1032"/>
      <c r="AI117" s="1032"/>
      <c r="AJ117" s="1033"/>
      <c r="AK117" s="1034">
        <v>2760455</v>
      </c>
      <c r="AL117" s="1032"/>
      <c r="AM117" s="1032"/>
      <c r="AN117" s="1032"/>
      <c r="AO117" s="1033"/>
      <c r="AP117" s="1035"/>
      <c r="AQ117" s="1036"/>
      <c r="AR117" s="1036"/>
      <c r="AS117" s="1036"/>
      <c r="AT117" s="1037"/>
      <c r="AU117" s="955"/>
      <c r="AV117" s="956"/>
      <c r="AW117" s="956"/>
      <c r="AX117" s="956"/>
      <c r="AY117" s="956"/>
      <c r="AZ117" s="1022" t="s">
        <v>455</v>
      </c>
      <c r="BA117" s="1023"/>
      <c r="BB117" s="1023"/>
      <c r="BC117" s="1023"/>
      <c r="BD117" s="1023"/>
      <c r="BE117" s="1023"/>
      <c r="BF117" s="1023"/>
      <c r="BG117" s="1023"/>
      <c r="BH117" s="1023"/>
      <c r="BI117" s="1023"/>
      <c r="BJ117" s="1023"/>
      <c r="BK117" s="1023"/>
      <c r="BL117" s="1023"/>
      <c r="BM117" s="1023"/>
      <c r="BN117" s="1023"/>
      <c r="BO117" s="1023"/>
      <c r="BP117" s="1024"/>
      <c r="BQ117" s="974" t="s">
        <v>411</v>
      </c>
      <c r="BR117" s="975"/>
      <c r="BS117" s="975"/>
      <c r="BT117" s="975"/>
      <c r="BU117" s="975"/>
      <c r="BV117" s="975" t="s">
        <v>136</v>
      </c>
      <c r="BW117" s="975"/>
      <c r="BX117" s="975"/>
      <c r="BY117" s="975"/>
      <c r="BZ117" s="975"/>
      <c r="CA117" s="975" t="s">
        <v>136</v>
      </c>
      <c r="CB117" s="975"/>
      <c r="CC117" s="975"/>
      <c r="CD117" s="975"/>
      <c r="CE117" s="975"/>
      <c r="CF117" s="969" t="s">
        <v>435</v>
      </c>
      <c r="CG117" s="970"/>
      <c r="CH117" s="970"/>
      <c r="CI117" s="970"/>
      <c r="CJ117" s="970"/>
      <c r="CK117" s="1000"/>
      <c r="CL117" s="1001"/>
      <c r="CM117" s="971" t="s">
        <v>456</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411</v>
      </c>
      <c r="DH117" s="1014"/>
      <c r="DI117" s="1014"/>
      <c r="DJ117" s="1014"/>
      <c r="DK117" s="1015"/>
      <c r="DL117" s="1016" t="s">
        <v>411</v>
      </c>
      <c r="DM117" s="1014"/>
      <c r="DN117" s="1014"/>
      <c r="DO117" s="1014"/>
      <c r="DP117" s="1015"/>
      <c r="DQ117" s="1016" t="s">
        <v>136</v>
      </c>
      <c r="DR117" s="1014"/>
      <c r="DS117" s="1014"/>
      <c r="DT117" s="1014"/>
      <c r="DU117" s="1015"/>
      <c r="DV117" s="1017" t="s">
        <v>136</v>
      </c>
      <c r="DW117" s="1018"/>
      <c r="DX117" s="1018"/>
      <c r="DY117" s="1018"/>
      <c r="DZ117" s="1019"/>
    </row>
    <row r="118" spans="1:130" s="247" customFormat="1" ht="26.25" customHeight="1">
      <c r="A118" s="959" t="s">
        <v>429</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427</v>
      </c>
      <c r="AB118" s="940"/>
      <c r="AC118" s="940"/>
      <c r="AD118" s="940"/>
      <c r="AE118" s="941"/>
      <c r="AF118" s="939" t="s">
        <v>306</v>
      </c>
      <c r="AG118" s="940"/>
      <c r="AH118" s="940"/>
      <c r="AI118" s="940"/>
      <c r="AJ118" s="941"/>
      <c r="AK118" s="939" t="s">
        <v>305</v>
      </c>
      <c r="AL118" s="940"/>
      <c r="AM118" s="940"/>
      <c r="AN118" s="940"/>
      <c r="AO118" s="941"/>
      <c r="AP118" s="1026" t="s">
        <v>428</v>
      </c>
      <c r="AQ118" s="1027"/>
      <c r="AR118" s="1027"/>
      <c r="AS118" s="1027"/>
      <c r="AT118" s="1028"/>
      <c r="AU118" s="955"/>
      <c r="AV118" s="956"/>
      <c r="AW118" s="956"/>
      <c r="AX118" s="956"/>
      <c r="AY118" s="956"/>
      <c r="AZ118" s="1029" t="s">
        <v>457</v>
      </c>
      <c r="BA118" s="1020"/>
      <c r="BB118" s="1020"/>
      <c r="BC118" s="1020"/>
      <c r="BD118" s="1020"/>
      <c r="BE118" s="1020"/>
      <c r="BF118" s="1020"/>
      <c r="BG118" s="1020"/>
      <c r="BH118" s="1020"/>
      <c r="BI118" s="1020"/>
      <c r="BJ118" s="1020"/>
      <c r="BK118" s="1020"/>
      <c r="BL118" s="1020"/>
      <c r="BM118" s="1020"/>
      <c r="BN118" s="1020"/>
      <c r="BO118" s="1020"/>
      <c r="BP118" s="1021"/>
      <c r="BQ118" s="1052" t="s">
        <v>136</v>
      </c>
      <c r="BR118" s="1053"/>
      <c r="BS118" s="1053"/>
      <c r="BT118" s="1053"/>
      <c r="BU118" s="1053"/>
      <c r="BV118" s="1053" t="s">
        <v>411</v>
      </c>
      <c r="BW118" s="1053"/>
      <c r="BX118" s="1053"/>
      <c r="BY118" s="1053"/>
      <c r="BZ118" s="1053"/>
      <c r="CA118" s="1053" t="s">
        <v>136</v>
      </c>
      <c r="CB118" s="1053"/>
      <c r="CC118" s="1053"/>
      <c r="CD118" s="1053"/>
      <c r="CE118" s="1053"/>
      <c r="CF118" s="969" t="s">
        <v>411</v>
      </c>
      <c r="CG118" s="970"/>
      <c r="CH118" s="970"/>
      <c r="CI118" s="970"/>
      <c r="CJ118" s="970"/>
      <c r="CK118" s="1000"/>
      <c r="CL118" s="1001"/>
      <c r="CM118" s="971" t="s">
        <v>458</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136</v>
      </c>
      <c r="DH118" s="1014"/>
      <c r="DI118" s="1014"/>
      <c r="DJ118" s="1014"/>
      <c r="DK118" s="1015"/>
      <c r="DL118" s="1016" t="s">
        <v>136</v>
      </c>
      <c r="DM118" s="1014"/>
      <c r="DN118" s="1014"/>
      <c r="DO118" s="1014"/>
      <c r="DP118" s="1015"/>
      <c r="DQ118" s="1016" t="s">
        <v>411</v>
      </c>
      <c r="DR118" s="1014"/>
      <c r="DS118" s="1014"/>
      <c r="DT118" s="1014"/>
      <c r="DU118" s="1015"/>
      <c r="DV118" s="1017" t="s">
        <v>136</v>
      </c>
      <c r="DW118" s="1018"/>
      <c r="DX118" s="1018"/>
      <c r="DY118" s="1018"/>
      <c r="DZ118" s="1019"/>
    </row>
    <row r="119" spans="1:130" s="247" customFormat="1" ht="26.25" customHeight="1">
      <c r="A119" s="1113" t="s">
        <v>432</v>
      </c>
      <c r="B119" s="999"/>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v>147420</v>
      </c>
      <c r="AB119" s="947"/>
      <c r="AC119" s="947"/>
      <c r="AD119" s="947"/>
      <c r="AE119" s="948"/>
      <c r="AF119" s="949">
        <v>141301</v>
      </c>
      <c r="AG119" s="947"/>
      <c r="AH119" s="947"/>
      <c r="AI119" s="947"/>
      <c r="AJ119" s="948"/>
      <c r="AK119" s="949">
        <v>139727</v>
      </c>
      <c r="AL119" s="947"/>
      <c r="AM119" s="947"/>
      <c r="AN119" s="947"/>
      <c r="AO119" s="948"/>
      <c r="AP119" s="950">
        <v>1.4</v>
      </c>
      <c r="AQ119" s="951"/>
      <c r="AR119" s="951"/>
      <c r="AS119" s="951"/>
      <c r="AT119" s="952"/>
      <c r="AU119" s="957"/>
      <c r="AV119" s="958"/>
      <c r="AW119" s="958"/>
      <c r="AX119" s="958"/>
      <c r="AY119" s="958"/>
      <c r="AZ119" s="278" t="s">
        <v>186</v>
      </c>
      <c r="BA119" s="278"/>
      <c r="BB119" s="278"/>
      <c r="BC119" s="278"/>
      <c r="BD119" s="278"/>
      <c r="BE119" s="278"/>
      <c r="BF119" s="278"/>
      <c r="BG119" s="278"/>
      <c r="BH119" s="278"/>
      <c r="BI119" s="278"/>
      <c r="BJ119" s="278"/>
      <c r="BK119" s="278"/>
      <c r="BL119" s="278"/>
      <c r="BM119" s="278"/>
      <c r="BN119" s="278"/>
      <c r="BO119" s="1030" t="s">
        <v>459</v>
      </c>
      <c r="BP119" s="1061"/>
      <c r="BQ119" s="1052">
        <v>29539595</v>
      </c>
      <c r="BR119" s="1053"/>
      <c r="BS119" s="1053"/>
      <c r="BT119" s="1053"/>
      <c r="BU119" s="1053"/>
      <c r="BV119" s="1053">
        <v>28455197</v>
      </c>
      <c r="BW119" s="1053"/>
      <c r="BX119" s="1053"/>
      <c r="BY119" s="1053"/>
      <c r="BZ119" s="1053"/>
      <c r="CA119" s="1053">
        <v>28686454</v>
      </c>
      <c r="CB119" s="1053"/>
      <c r="CC119" s="1053"/>
      <c r="CD119" s="1053"/>
      <c r="CE119" s="1053"/>
      <c r="CF119" s="1054"/>
      <c r="CG119" s="1055"/>
      <c r="CH119" s="1055"/>
      <c r="CI119" s="1055"/>
      <c r="CJ119" s="1056"/>
      <c r="CK119" s="1002"/>
      <c r="CL119" s="1003"/>
      <c r="CM119" s="1057" t="s">
        <v>460</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435</v>
      </c>
      <c r="DH119" s="1039"/>
      <c r="DI119" s="1039"/>
      <c r="DJ119" s="1039"/>
      <c r="DK119" s="1040"/>
      <c r="DL119" s="1038" t="s">
        <v>435</v>
      </c>
      <c r="DM119" s="1039"/>
      <c r="DN119" s="1039"/>
      <c r="DO119" s="1039"/>
      <c r="DP119" s="1040"/>
      <c r="DQ119" s="1038" t="s">
        <v>136</v>
      </c>
      <c r="DR119" s="1039"/>
      <c r="DS119" s="1039"/>
      <c r="DT119" s="1039"/>
      <c r="DU119" s="1040"/>
      <c r="DV119" s="1041" t="s">
        <v>411</v>
      </c>
      <c r="DW119" s="1042"/>
      <c r="DX119" s="1042"/>
      <c r="DY119" s="1042"/>
      <c r="DZ119" s="1043"/>
    </row>
    <row r="120" spans="1:130" s="247" customFormat="1" ht="26.25" customHeight="1">
      <c r="A120" s="1114"/>
      <c r="B120" s="1001"/>
      <c r="C120" s="971" t="s">
        <v>437</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411</v>
      </c>
      <c r="AB120" s="1014"/>
      <c r="AC120" s="1014"/>
      <c r="AD120" s="1014"/>
      <c r="AE120" s="1015"/>
      <c r="AF120" s="1016" t="s">
        <v>435</v>
      </c>
      <c r="AG120" s="1014"/>
      <c r="AH120" s="1014"/>
      <c r="AI120" s="1014"/>
      <c r="AJ120" s="1015"/>
      <c r="AK120" s="1016" t="s">
        <v>435</v>
      </c>
      <c r="AL120" s="1014"/>
      <c r="AM120" s="1014"/>
      <c r="AN120" s="1014"/>
      <c r="AO120" s="1015"/>
      <c r="AP120" s="1017" t="s">
        <v>435</v>
      </c>
      <c r="AQ120" s="1018"/>
      <c r="AR120" s="1018"/>
      <c r="AS120" s="1018"/>
      <c r="AT120" s="1019"/>
      <c r="AU120" s="1044" t="s">
        <v>461</v>
      </c>
      <c r="AV120" s="1045"/>
      <c r="AW120" s="1045"/>
      <c r="AX120" s="1045"/>
      <c r="AY120" s="1046"/>
      <c r="AZ120" s="995" t="s">
        <v>462</v>
      </c>
      <c r="BA120" s="944"/>
      <c r="BB120" s="944"/>
      <c r="BC120" s="944"/>
      <c r="BD120" s="944"/>
      <c r="BE120" s="944"/>
      <c r="BF120" s="944"/>
      <c r="BG120" s="944"/>
      <c r="BH120" s="944"/>
      <c r="BI120" s="944"/>
      <c r="BJ120" s="944"/>
      <c r="BK120" s="944"/>
      <c r="BL120" s="944"/>
      <c r="BM120" s="944"/>
      <c r="BN120" s="944"/>
      <c r="BO120" s="944"/>
      <c r="BP120" s="945"/>
      <c r="BQ120" s="981">
        <v>7089556</v>
      </c>
      <c r="BR120" s="982"/>
      <c r="BS120" s="982"/>
      <c r="BT120" s="982"/>
      <c r="BU120" s="982"/>
      <c r="BV120" s="982">
        <v>6302777</v>
      </c>
      <c r="BW120" s="982"/>
      <c r="BX120" s="982"/>
      <c r="BY120" s="982"/>
      <c r="BZ120" s="982"/>
      <c r="CA120" s="982">
        <v>6365393</v>
      </c>
      <c r="CB120" s="982"/>
      <c r="CC120" s="982"/>
      <c r="CD120" s="982"/>
      <c r="CE120" s="982"/>
      <c r="CF120" s="996">
        <v>65.5</v>
      </c>
      <c r="CG120" s="997"/>
      <c r="CH120" s="997"/>
      <c r="CI120" s="997"/>
      <c r="CJ120" s="997"/>
      <c r="CK120" s="1062" t="s">
        <v>463</v>
      </c>
      <c r="CL120" s="1063"/>
      <c r="CM120" s="1063"/>
      <c r="CN120" s="1063"/>
      <c r="CO120" s="1064"/>
      <c r="CP120" s="1070" t="s">
        <v>464</v>
      </c>
      <c r="CQ120" s="1071"/>
      <c r="CR120" s="1071"/>
      <c r="CS120" s="1071"/>
      <c r="CT120" s="1071"/>
      <c r="CU120" s="1071"/>
      <c r="CV120" s="1071"/>
      <c r="CW120" s="1071"/>
      <c r="CX120" s="1071"/>
      <c r="CY120" s="1071"/>
      <c r="CZ120" s="1071"/>
      <c r="DA120" s="1071"/>
      <c r="DB120" s="1071"/>
      <c r="DC120" s="1071"/>
      <c r="DD120" s="1071"/>
      <c r="DE120" s="1071"/>
      <c r="DF120" s="1072"/>
      <c r="DG120" s="981">
        <v>5996592</v>
      </c>
      <c r="DH120" s="982"/>
      <c r="DI120" s="982"/>
      <c r="DJ120" s="982"/>
      <c r="DK120" s="982"/>
      <c r="DL120" s="982">
        <v>5675737</v>
      </c>
      <c r="DM120" s="982"/>
      <c r="DN120" s="982"/>
      <c r="DO120" s="982"/>
      <c r="DP120" s="982"/>
      <c r="DQ120" s="982">
        <v>5374502</v>
      </c>
      <c r="DR120" s="982"/>
      <c r="DS120" s="982"/>
      <c r="DT120" s="982"/>
      <c r="DU120" s="982"/>
      <c r="DV120" s="983">
        <v>55.3</v>
      </c>
      <c r="DW120" s="983"/>
      <c r="DX120" s="983"/>
      <c r="DY120" s="983"/>
      <c r="DZ120" s="984"/>
    </row>
    <row r="121" spans="1:130" s="247" customFormat="1" ht="26.25" customHeight="1">
      <c r="A121" s="1114"/>
      <c r="B121" s="1001"/>
      <c r="C121" s="1022" t="s">
        <v>465</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435</v>
      </c>
      <c r="AB121" s="1014"/>
      <c r="AC121" s="1014"/>
      <c r="AD121" s="1014"/>
      <c r="AE121" s="1015"/>
      <c r="AF121" s="1016" t="s">
        <v>435</v>
      </c>
      <c r="AG121" s="1014"/>
      <c r="AH121" s="1014"/>
      <c r="AI121" s="1014"/>
      <c r="AJ121" s="1015"/>
      <c r="AK121" s="1016" t="s">
        <v>435</v>
      </c>
      <c r="AL121" s="1014"/>
      <c r="AM121" s="1014"/>
      <c r="AN121" s="1014"/>
      <c r="AO121" s="1015"/>
      <c r="AP121" s="1017" t="s">
        <v>136</v>
      </c>
      <c r="AQ121" s="1018"/>
      <c r="AR121" s="1018"/>
      <c r="AS121" s="1018"/>
      <c r="AT121" s="1019"/>
      <c r="AU121" s="1047"/>
      <c r="AV121" s="1048"/>
      <c r="AW121" s="1048"/>
      <c r="AX121" s="1048"/>
      <c r="AY121" s="1049"/>
      <c r="AZ121" s="1004" t="s">
        <v>466</v>
      </c>
      <c r="BA121" s="1005"/>
      <c r="BB121" s="1005"/>
      <c r="BC121" s="1005"/>
      <c r="BD121" s="1005"/>
      <c r="BE121" s="1005"/>
      <c r="BF121" s="1005"/>
      <c r="BG121" s="1005"/>
      <c r="BH121" s="1005"/>
      <c r="BI121" s="1005"/>
      <c r="BJ121" s="1005"/>
      <c r="BK121" s="1005"/>
      <c r="BL121" s="1005"/>
      <c r="BM121" s="1005"/>
      <c r="BN121" s="1005"/>
      <c r="BO121" s="1005"/>
      <c r="BP121" s="1006"/>
      <c r="BQ121" s="974">
        <v>3104352</v>
      </c>
      <c r="BR121" s="975"/>
      <c r="BS121" s="975"/>
      <c r="BT121" s="975"/>
      <c r="BU121" s="975"/>
      <c r="BV121" s="975">
        <v>3279497</v>
      </c>
      <c r="BW121" s="975"/>
      <c r="BX121" s="975"/>
      <c r="BY121" s="975"/>
      <c r="BZ121" s="975"/>
      <c r="CA121" s="975">
        <v>3550649</v>
      </c>
      <c r="CB121" s="975"/>
      <c r="CC121" s="975"/>
      <c r="CD121" s="975"/>
      <c r="CE121" s="975"/>
      <c r="CF121" s="969">
        <v>36.6</v>
      </c>
      <c r="CG121" s="970"/>
      <c r="CH121" s="970"/>
      <c r="CI121" s="970"/>
      <c r="CJ121" s="970"/>
      <c r="CK121" s="1065"/>
      <c r="CL121" s="1066"/>
      <c r="CM121" s="1066"/>
      <c r="CN121" s="1066"/>
      <c r="CO121" s="1067"/>
      <c r="CP121" s="1075" t="s">
        <v>467</v>
      </c>
      <c r="CQ121" s="1076"/>
      <c r="CR121" s="1076"/>
      <c r="CS121" s="1076"/>
      <c r="CT121" s="1076"/>
      <c r="CU121" s="1076"/>
      <c r="CV121" s="1076"/>
      <c r="CW121" s="1076"/>
      <c r="CX121" s="1076"/>
      <c r="CY121" s="1076"/>
      <c r="CZ121" s="1076"/>
      <c r="DA121" s="1076"/>
      <c r="DB121" s="1076"/>
      <c r="DC121" s="1076"/>
      <c r="DD121" s="1076"/>
      <c r="DE121" s="1076"/>
      <c r="DF121" s="1077"/>
      <c r="DG121" s="974">
        <v>102037</v>
      </c>
      <c r="DH121" s="975"/>
      <c r="DI121" s="975"/>
      <c r="DJ121" s="975"/>
      <c r="DK121" s="975"/>
      <c r="DL121" s="975">
        <v>117813</v>
      </c>
      <c r="DM121" s="975"/>
      <c r="DN121" s="975"/>
      <c r="DO121" s="975"/>
      <c r="DP121" s="975"/>
      <c r="DQ121" s="975">
        <v>147576</v>
      </c>
      <c r="DR121" s="975"/>
      <c r="DS121" s="975"/>
      <c r="DT121" s="975"/>
      <c r="DU121" s="975"/>
      <c r="DV121" s="976">
        <v>1.5</v>
      </c>
      <c r="DW121" s="976"/>
      <c r="DX121" s="976"/>
      <c r="DY121" s="976"/>
      <c r="DZ121" s="977"/>
    </row>
    <row r="122" spans="1:130" s="247" customFormat="1" ht="26.25" customHeight="1">
      <c r="A122" s="1114"/>
      <c r="B122" s="1001"/>
      <c r="C122" s="971" t="s">
        <v>447</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435</v>
      </c>
      <c r="AB122" s="1014"/>
      <c r="AC122" s="1014"/>
      <c r="AD122" s="1014"/>
      <c r="AE122" s="1015"/>
      <c r="AF122" s="1016" t="s">
        <v>411</v>
      </c>
      <c r="AG122" s="1014"/>
      <c r="AH122" s="1014"/>
      <c r="AI122" s="1014"/>
      <c r="AJ122" s="1015"/>
      <c r="AK122" s="1016" t="s">
        <v>136</v>
      </c>
      <c r="AL122" s="1014"/>
      <c r="AM122" s="1014"/>
      <c r="AN122" s="1014"/>
      <c r="AO122" s="1015"/>
      <c r="AP122" s="1017" t="s">
        <v>435</v>
      </c>
      <c r="AQ122" s="1018"/>
      <c r="AR122" s="1018"/>
      <c r="AS122" s="1018"/>
      <c r="AT122" s="1019"/>
      <c r="AU122" s="1047"/>
      <c r="AV122" s="1048"/>
      <c r="AW122" s="1048"/>
      <c r="AX122" s="1048"/>
      <c r="AY122" s="1049"/>
      <c r="AZ122" s="1029" t="s">
        <v>468</v>
      </c>
      <c r="BA122" s="1020"/>
      <c r="BB122" s="1020"/>
      <c r="BC122" s="1020"/>
      <c r="BD122" s="1020"/>
      <c r="BE122" s="1020"/>
      <c r="BF122" s="1020"/>
      <c r="BG122" s="1020"/>
      <c r="BH122" s="1020"/>
      <c r="BI122" s="1020"/>
      <c r="BJ122" s="1020"/>
      <c r="BK122" s="1020"/>
      <c r="BL122" s="1020"/>
      <c r="BM122" s="1020"/>
      <c r="BN122" s="1020"/>
      <c r="BO122" s="1020"/>
      <c r="BP122" s="1021"/>
      <c r="BQ122" s="1052">
        <v>18217866</v>
      </c>
      <c r="BR122" s="1053"/>
      <c r="BS122" s="1053"/>
      <c r="BT122" s="1053"/>
      <c r="BU122" s="1053"/>
      <c r="BV122" s="1053">
        <v>18123773</v>
      </c>
      <c r="BW122" s="1053"/>
      <c r="BX122" s="1053"/>
      <c r="BY122" s="1053"/>
      <c r="BZ122" s="1053"/>
      <c r="CA122" s="1053">
        <v>18116021</v>
      </c>
      <c r="CB122" s="1053"/>
      <c r="CC122" s="1053"/>
      <c r="CD122" s="1053"/>
      <c r="CE122" s="1053"/>
      <c r="CF122" s="1073">
        <v>186.5</v>
      </c>
      <c r="CG122" s="1074"/>
      <c r="CH122" s="1074"/>
      <c r="CI122" s="1074"/>
      <c r="CJ122" s="1074"/>
      <c r="CK122" s="1065"/>
      <c r="CL122" s="1066"/>
      <c r="CM122" s="1066"/>
      <c r="CN122" s="1066"/>
      <c r="CO122" s="1067"/>
      <c r="CP122" s="1075" t="s">
        <v>469</v>
      </c>
      <c r="CQ122" s="1076"/>
      <c r="CR122" s="1076"/>
      <c r="CS122" s="1076"/>
      <c r="CT122" s="1076"/>
      <c r="CU122" s="1076"/>
      <c r="CV122" s="1076"/>
      <c r="CW122" s="1076"/>
      <c r="CX122" s="1076"/>
      <c r="CY122" s="1076"/>
      <c r="CZ122" s="1076"/>
      <c r="DA122" s="1076"/>
      <c r="DB122" s="1076"/>
      <c r="DC122" s="1076"/>
      <c r="DD122" s="1076"/>
      <c r="DE122" s="1076"/>
      <c r="DF122" s="1077"/>
      <c r="DG122" s="974" t="s">
        <v>411</v>
      </c>
      <c r="DH122" s="975"/>
      <c r="DI122" s="975"/>
      <c r="DJ122" s="975"/>
      <c r="DK122" s="975"/>
      <c r="DL122" s="975" t="s">
        <v>136</v>
      </c>
      <c r="DM122" s="975"/>
      <c r="DN122" s="975"/>
      <c r="DO122" s="975"/>
      <c r="DP122" s="975"/>
      <c r="DQ122" s="975" t="s">
        <v>435</v>
      </c>
      <c r="DR122" s="975"/>
      <c r="DS122" s="975"/>
      <c r="DT122" s="975"/>
      <c r="DU122" s="975"/>
      <c r="DV122" s="976" t="s">
        <v>411</v>
      </c>
      <c r="DW122" s="976"/>
      <c r="DX122" s="976"/>
      <c r="DY122" s="976"/>
      <c r="DZ122" s="977"/>
    </row>
    <row r="123" spans="1:130" s="247" customFormat="1" ht="26.25" customHeight="1">
      <c r="A123" s="1114"/>
      <c r="B123" s="1001"/>
      <c r="C123" s="971" t="s">
        <v>453</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v>17100</v>
      </c>
      <c r="AB123" s="1014"/>
      <c r="AC123" s="1014"/>
      <c r="AD123" s="1014"/>
      <c r="AE123" s="1015"/>
      <c r="AF123" s="1016">
        <v>17100</v>
      </c>
      <c r="AG123" s="1014"/>
      <c r="AH123" s="1014"/>
      <c r="AI123" s="1014"/>
      <c r="AJ123" s="1015"/>
      <c r="AK123" s="1016">
        <v>10045</v>
      </c>
      <c r="AL123" s="1014"/>
      <c r="AM123" s="1014"/>
      <c r="AN123" s="1014"/>
      <c r="AO123" s="1015"/>
      <c r="AP123" s="1017">
        <v>0.1</v>
      </c>
      <c r="AQ123" s="1018"/>
      <c r="AR123" s="1018"/>
      <c r="AS123" s="1018"/>
      <c r="AT123" s="1019"/>
      <c r="AU123" s="1050"/>
      <c r="AV123" s="1051"/>
      <c r="AW123" s="1051"/>
      <c r="AX123" s="1051"/>
      <c r="AY123" s="1051"/>
      <c r="AZ123" s="278" t="s">
        <v>186</v>
      </c>
      <c r="BA123" s="278"/>
      <c r="BB123" s="278"/>
      <c r="BC123" s="278"/>
      <c r="BD123" s="278"/>
      <c r="BE123" s="278"/>
      <c r="BF123" s="278"/>
      <c r="BG123" s="278"/>
      <c r="BH123" s="278"/>
      <c r="BI123" s="278"/>
      <c r="BJ123" s="278"/>
      <c r="BK123" s="278"/>
      <c r="BL123" s="278"/>
      <c r="BM123" s="278"/>
      <c r="BN123" s="278"/>
      <c r="BO123" s="1030" t="s">
        <v>470</v>
      </c>
      <c r="BP123" s="1061"/>
      <c r="BQ123" s="1120">
        <v>28411774</v>
      </c>
      <c r="BR123" s="1121"/>
      <c r="BS123" s="1121"/>
      <c r="BT123" s="1121"/>
      <c r="BU123" s="1121"/>
      <c r="BV123" s="1121">
        <v>27706047</v>
      </c>
      <c r="BW123" s="1121"/>
      <c r="BX123" s="1121"/>
      <c r="BY123" s="1121"/>
      <c r="BZ123" s="1121"/>
      <c r="CA123" s="1121">
        <v>28032063</v>
      </c>
      <c r="CB123" s="1121"/>
      <c r="CC123" s="1121"/>
      <c r="CD123" s="1121"/>
      <c r="CE123" s="1121"/>
      <c r="CF123" s="1054"/>
      <c r="CG123" s="1055"/>
      <c r="CH123" s="1055"/>
      <c r="CI123" s="1055"/>
      <c r="CJ123" s="1056"/>
      <c r="CK123" s="1065"/>
      <c r="CL123" s="1066"/>
      <c r="CM123" s="1066"/>
      <c r="CN123" s="1066"/>
      <c r="CO123" s="1067"/>
      <c r="CP123" s="1075"/>
      <c r="CQ123" s="1076"/>
      <c r="CR123" s="1076"/>
      <c r="CS123" s="1076"/>
      <c r="CT123" s="1076"/>
      <c r="CU123" s="1076"/>
      <c r="CV123" s="1076"/>
      <c r="CW123" s="1076"/>
      <c r="CX123" s="1076"/>
      <c r="CY123" s="1076"/>
      <c r="CZ123" s="1076"/>
      <c r="DA123" s="1076"/>
      <c r="DB123" s="1076"/>
      <c r="DC123" s="1076"/>
      <c r="DD123" s="1076"/>
      <c r="DE123" s="1076"/>
      <c r="DF123" s="1077"/>
      <c r="DG123" s="1013"/>
      <c r="DH123" s="1014"/>
      <c r="DI123" s="1014"/>
      <c r="DJ123" s="1014"/>
      <c r="DK123" s="1015"/>
      <c r="DL123" s="1016"/>
      <c r="DM123" s="1014"/>
      <c r="DN123" s="1014"/>
      <c r="DO123" s="1014"/>
      <c r="DP123" s="1015"/>
      <c r="DQ123" s="1016"/>
      <c r="DR123" s="1014"/>
      <c r="DS123" s="1014"/>
      <c r="DT123" s="1014"/>
      <c r="DU123" s="1015"/>
      <c r="DV123" s="1017"/>
      <c r="DW123" s="1018"/>
      <c r="DX123" s="1018"/>
      <c r="DY123" s="1018"/>
      <c r="DZ123" s="1019"/>
    </row>
    <row r="124" spans="1:130" s="247" customFormat="1" ht="26.25" customHeight="1" thickBot="1">
      <c r="A124" s="1114"/>
      <c r="B124" s="1001"/>
      <c r="C124" s="971" t="s">
        <v>456</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136</v>
      </c>
      <c r="AB124" s="1014"/>
      <c r="AC124" s="1014"/>
      <c r="AD124" s="1014"/>
      <c r="AE124" s="1015"/>
      <c r="AF124" s="1016" t="s">
        <v>136</v>
      </c>
      <c r="AG124" s="1014"/>
      <c r="AH124" s="1014"/>
      <c r="AI124" s="1014"/>
      <c r="AJ124" s="1015"/>
      <c r="AK124" s="1016" t="s">
        <v>136</v>
      </c>
      <c r="AL124" s="1014"/>
      <c r="AM124" s="1014"/>
      <c r="AN124" s="1014"/>
      <c r="AO124" s="1015"/>
      <c r="AP124" s="1017" t="s">
        <v>136</v>
      </c>
      <c r="AQ124" s="1018"/>
      <c r="AR124" s="1018"/>
      <c r="AS124" s="1018"/>
      <c r="AT124" s="1019"/>
      <c r="AU124" s="1116" t="s">
        <v>471</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11.6</v>
      </c>
      <c r="BR124" s="1083"/>
      <c r="BS124" s="1083"/>
      <c r="BT124" s="1083"/>
      <c r="BU124" s="1083"/>
      <c r="BV124" s="1083">
        <v>7.7</v>
      </c>
      <c r="BW124" s="1083"/>
      <c r="BX124" s="1083"/>
      <c r="BY124" s="1083"/>
      <c r="BZ124" s="1083"/>
      <c r="CA124" s="1083">
        <v>6.7</v>
      </c>
      <c r="CB124" s="1083"/>
      <c r="CC124" s="1083"/>
      <c r="CD124" s="1083"/>
      <c r="CE124" s="1083"/>
      <c r="CF124" s="1084"/>
      <c r="CG124" s="1085"/>
      <c r="CH124" s="1085"/>
      <c r="CI124" s="1085"/>
      <c r="CJ124" s="1086"/>
      <c r="CK124" s="1068"/>
      <c r="CL124" s="1068"/>
      <c r="CM124" s="1068"/>
      <c r="CN124" s="1068"/>
      <c r="CO124" s="1069"/>
      <c r="CP124" s="1075" t="s">
        <v>472</v>
      </c>
      <c r="CQ124" s="1076"/>
      <c r="CR124" s="1076"/>
      <c r="CS124" s="1076"/>
      <c r="CT124" s="1076"/>
      <c r="CU124" s="1076"/>
      <c r="CV124" s="1076"/>
      <c r="CW124" s="1076"/>
      <c r="CX124" s="1076"/>
      <c r="CY124" s="1076"/>
      <c r="CZ124" s="1076"/>
      <c r="DA124" s="1076"/>
      <c r="DB124" s="1076"/>
      <c r="DC124" s="1076"/>
      <c r="DD124" s="1076"/>
      <c r="DE124" s="1076"/>
      <c r="DF124" s="1077"/>
      <c r="DG124" s="1060" t="s">
        <v>136</v>
      </c>
      <c r="DH124" s="1039"/>
      <c r="DI124" s="1039"/>
      <c r="DJ124" s="1039"/>
      <c r="DK124" s="1040"/>
      <c r="DL124" s="1038" t="s">
        <v>136</v>
      </c>
      <c r="DM124" s="1039"/>
      <c r="DN124" s="1039"/>
      <c r="DO124" s="1039"/>
      <c r="DP124" s="1040"/>
      <c r="DQ124" s="1038" t="s">
        <v>136</v>
      </c>
      <c r="DR124" s="1039"/>
      <c r="DS124" s="1039"/>
      <c r="DT124" s="1039"/>
      <c r="DU124" s="1040"/>
      <c r="DV124" s="1041" t="s">
        <v>136</v>
      </c>
      <c r="DW124" s="1042"/>
      <c r="DX124" s="1042"/>
      <c r="DY124" s="1042"/>
      <c r="DZ124" s="1043"/>
    </row>
    <row r="125" spans="1:130" s="247" customFormat="1" ht="26.25" customHeight="1">
      <c r="A125" s="1114"/>
      <c r="B125" s="1001"/>
      <c r="C125" s="971" t="s">
        <v>458</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136</v>
      </c>
      <c r="AB125" s="1014"/>
      <c r="AC125" s="1014"/>
      <c r="AD125" s="1014"/>
      <c r="AE125" s="1015"/>
      <c r="AF125" s="1016" t="s">
        <v>136</v>
      </c>
      <c r="AG125" s="1014"/>
      <c r="AH125" s="1014"/>
      <c r="AI125" s="1014"/>
      <c r="AJ125" s="1015"/>
      <c r="AK125" s="1016" t="s">
        <v>136</v>
      </c>
      <c r="AL125" s="1014"/>
      <c r="AM125" s="1014"/>
      <c r="AN125" s="1014"/>
      <c r="AO125" s="1015"/>
      <c r="AP125" s="1017" t="s">
        <v>136</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473</v>
      </c>
      <c r="CL125" s="1063"/>
      <c r="CM125" s="1063"/>
      <c r="CN125" s="1063"/>
      <c r="CO125" s="1064"/>
      <c r="CP125" s="995" t="s">
        <v>474</v>
      </c>
      <c r="CQ125" s="944"/>
      <c r="CR125" s="944"/>
      <c r="CS125" s="944"/>
      <c r="CT125" s="944"/>
      <c r="CU125" s="944"/>
      <c r="CV125" s="944"/>
      <c r="CW125" s="944"/>
      <c r="CX125" s="944"/>
      <c r="CY125" s="944"/>
      <c r="CZ125" s="944"/>
      <c r="DA125" s="944"/>
      <c r="DB125" s="944"/>
      <c r="DC125" s="944"/>
      <c r="DD125" s="944"/>
      <c r="DE125" s="944"/>
      <c r="DF125" s="945"/>
      <c r="DG125" s="981" t="s">
        <v>136</v>
      </c>
      <c r="DH125" s="982"/>
      <c r="DI125" s="982"/>
      <c r="DJ125" s="982"/>
      <c r="DK125" s="982"/>
      <c r="DL125" s="982" t="s">
        <v>136</v>
      </c>
      <c r="DM125" s="982"/>
      <c r="DN125" s="982"/>
      <c r="DO125" s="982"/>
      <c r="DP125" s="982"/>
      <c r="DQ125" s="982" t="s">
        <v>136</v>
      </c>
      <c r="DR125" s="982"/>
      <c r="DS125" s="982"/>
      <c r="DT125" s="982"/>
      <c r="DU125" s="982"/>
      <c r="DV125" s="983" t="s">
        <v>136</v>
      </c>
      <c r="DW125" s="983"/>
      <c r="DX125" s="983"/>
      <c r="DY125" s="983"/>
      <c r="DZ125" s="984"/>
    </row>
    <row r="126" spans="1:130" s="247" customFormat="1" ht="26.25" customHeight="1" thickBot="1">
      <c r="A126" s="1114"/>
      <c r="B126" s="1001"/>
      <c r="C126" s="971" t="s">
        <v>460</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136</v>
      </c>
      <c r="AB126" s="1014"/>
      <c r="AC126" s="1014"/>
      <c r="AD126" s="1014"/>
      <c r="AE126" s="1015"/>
      <c r="AF126" s="1016" t="s">
        <v>136</v>
      </c>
      <c r="AG126" s="1014"/>
      <c r="AH126" s="1014"/>
      <c r="AI126" s="1014"/>
      <c r="AJ126" s="1015"/>
      <c r="AK126" s="1016" t="s">
        <v>136</v>
      </c>
      <c r="AL126" s="1014"/>
      <c r="AM126" s="1014"/>
      <c r="AN126" s="1014"/>
      <c r="AO126" s="1015"/>
      <c r="AP126" s="1017" t="s">
        <v>136</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475</v>
      </c>
      <c r="CQ126" s="1005"/>
      <c r="CR126" s="1005"/>
      <c r="CS126" s="1005"/>
      <c r="CT126" s="1005"/>
      <c r="CU126" s="1005"/>
      <c r="CV126" s="1005"/>
      <c r="CW126" s="1005"/>
      <c r="CX126" s="1005"/>
      <c r="CY126" s="1005"/>
      <c r="CZ126" s="1005"/>
      <c r="DA126" s="1005"/>
      <c r="DB126" s="1005"/>
      <c r="DC126" s="1005"/>
      <c r="DD126" s="1005"/>
      <c r="DE126" s="1005"/>
      <c r="DF126" s="1006"/>
      <c r="DG126" s="974" t="s">
        <v>136</v>
      </c>
      <c r="DH126" s="975"/>
      <c r="DI126" s="975"/>
      <c r="DJ126" s="975"/>
      <c r="DK126" s="975"/>
      <c r="DL126" s="975" t="s">
        <v>136</v>
      </c>
      <c r="DM126" s="975"/>
      <c r="DN126" s="975"/>
      <c r="DO126" s="975"/>
      <c r="DP126" s="975"/>
      <c r="DQ126" s="975" t="s">
        <v>136</v>
      </c>
      <c r="DR126" s="975"/>
      <c r="DS126" s="975"/>
      <c r="DT126" s="975"/>
      <c r="DU126" s="975"/>
      <c r="DV126" s="976" t="s">
        <v>136</v>
      </c>
      <c r="DW126" s="976"/>
      <c r="DX126" s="976"/>
      <c r="DY126" s="976"/>
      <c r="DZ126" s="977"/>
    </row>
    <row r="127" spans="1:130" s="247" customFormat="1" ht="26.25" customHeight="1">
      <c r="A127" s="1115"/>
      <c r="B127" s="1003"/>
      <c r="C127" s="1057" t="s">
        <v>476</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v>885</v>
      </c>
      <c r="AB127" s="1014"/>
      <c r="AC127" s="1014"/>
      <c r="AD127" s="1014"/>
      <c r="AE127" s="1015"/>
      <c r="AF127" s="1016">
        <v>885</v>
      </c>
      <c r="AG127" s="1014"/>
      <c r="AH127" s="1014"/>
      <c r="AI127" s="1014"/>
      <c r="AJ127" s="1015"/>
      <c r="AK127" s="1016">
        <v>201</v>
      </c>
      <c r="AL127" s="1014"/>
      <c r="AM127" s="1014"/>
      <c r="AN127" s="1014"/>
      <c r="AO127" s="1015"/>
      <c r="AP127" s="1017">
        <v>0</v>
      </c>
      <c r="AQ127" s="1018"/>
      <c r="AR127" s="1018"/>
      <c r="AS127" s="1018"/>
      <c r="AT127" s="1019"/>
      <c r="AU127" s="283"/>
      <c r="AV127" s="283"/>
      <c r="AW127" s="283"/>
      <c r="AX127" s="1087" t="s">
        <v>477</v>
      </c>
      <c r="AY127" s="1088"/>
      <c r="AZ127" s="1088"/>
      <c r="BA127" s="1088"/>
      <c r="BB127" s="1088"/>
      <c r="BC127" s="1088"/>
      <c r="BD127" s="1088"/>
      <c r="BE127" s="1089"/>
      <c r="BF127" s="1090" t="s">
        <v>478</v>
      </c>
      <c r="BG127" s="1088"/>
      <c r="BH127" s="1088"/>
      <c r="BI127" s="1088"/>
      <c r="BJ127" s="1088"/>
      <c r="BK127" s="1088"/>
      <c r="BL127" s="1089"/>
      <c r="BM127" s="1090" t="s">
        <v>479</v>
      </c>
      <c r="BN127" s="1088"/>
      <c r="BO127" s="1088"/>
      <c r="BP127" s="1088"/>
      <c r="BQ127" s="1088"/>
      <c r="BR127" s="1088"/>
      <c r="BS127" s="1089"/>
      <c r="BT127" s="1090" t="s">
        <v>480</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481</v>
      </c>
      <c r="CQ127" s="1005"/>
      <c r="CR127" s="1005"/>
      <c r="CS127" s="1005"/>
      <c r="CT127" s="1005"/>
      <c r="CU127" s="1005"/>
      <c r="CV127" s="1005"/>
      <c r="CW127" s="1005"/>
      <c r="CX127" s="1005"/>
      <c r="CY127" s="1005"/>
      <c r="CZ127" s="1005"/>
      <c r="DA127" s="1005"/>
      <c r="DB127" s="1005"/>
      <c r="DC127" s="1005"/>
      <c r="DD127" s="1005"/>
      <c r="DE127" s="1005"/>
      <c r="DF127" s="1006"/>
      <c r="DG127" s="974" t="s">
        <v>136</v>
      </c>
      <c r="DH127" s="975"/>
      <c r="DI127" s="975"/>
      <c r="DJ127" s="975"/>
      <c r="DK127" s="975"/>
      <c r="DL127" s="975" t="s">
        <v>136</v>
      </c>
      <c r="DM127" s="975"/>
      <c r="DN127" s="975"/>
      <c r="DO127" s="975"/>
      <c r="DP127" s="975"/>
      <c r="DQ127" s="975" t="s">
        <v>136</v>
      </c>
      <c r="DR127" s="975"/>
      <c r="DS127" s="975"/>
      <c r="DT127" s="975"/>
      <c r="DU127" s="975"/>
      <c r="DV127" s="976" t="s">
        <v>136</v>
      </c>
      <c r="DW127" s="976"/>
      <c r="DX127" s="976"/>
      <c r="DY127" s="976"/>
      <c r="DZ127" s="977"/>
    </row>
    <row r="128" spans="1:130" s="247" customFormat="1" ht="26.25" customHeight="1" thickBot="1">
      <c r="A128" s="1098" t="s">
        <v>482</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483</v>
      </c>
      <c r="X128" s="1100"/>
      <c r="Y128" s="1100"/>
      <c r="Z128" s="1101"/>
      <c r="AA128" s="1102">
        <v>445636</v>
      </c>
      <c r="AB128" s="1103"/>
      <c r="AC128" s="1103"/>
      <c r="AD128" s="1103"/>
      <c r="AE128" s="1104"/>
      <c r="AF128" s="1105">
        <v>415649</v>
      </c>
      <c r="AG128" s="1103"/>
      <c r="AH128" s="1103"/>
      <c r="AI128" s="1103"/>
      <c r="AJ128" s="1104"/>
      <c r="AK128" s="1105">
        <v>450734</v>
      </c>
      <c r="AL128" s="1103"/>
      <c r="AM128" s="1103"/>
      <c r="AN128" s="1103"/>
      <c r="AO128" s="1104"/>
      <c r="AP128" s="1106"/>
      <c r="AQ128" s="1107"/>
      <c r="AR128" s="1107"/>
      <c r="AS128" s="1107"/>
      <c r="AT128" s="1108"/>
      <c r="AU128" s="283"/>
      <c r="AV128" s="283"/>
      <c r="AW128" s="283"/>
      <c r="AX128" s="943" t="s">
        <v>484</v>
      </c>
      <c r="AY128" s="944"/>
      <c r="AZ128" s="944"/>
      <c r="BA128" s="944"/>
      <c r="BB128" s="944"/>
      <c r="BC128" s="944"/>
      <c r="BD128" s="944"/>
      <c r="BE128" s="945"/>
      <c r="BF128" s="1109" t="s">
        <v>136</v>
      </c>
      <c r="BG128" s="1110"/>
      <c r="BH128" s="1110"/>
      <c r="BI128" s="1110"/>
      <c r="BJ128" s="1110"/>
      <c r="BK128" s="1110"/>
      <c r="BL128" s="1111"/>
      <c r="BM128" s="1109">
        <v>13.13</v>
      </c>
      <c r="BN128" s="1110"/>
      <c r="BO128" s="1110"/>
      <c r="BP128" s="1110"/>
      <c r="BQ128" s="1110"/>
      <c r="BR128" s="1110"/>
      <c r="BS128" s="1111"/>
      <c r="BT128" s="1109">
        <v>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485</v>
      </c>
      <c r="CQ128" s="1092"/>
      <c r="CR128" s="1092"/>
      <c r="CS128" s="1092"/>
      <c r="CT128" s="1092"/>
      <c r="CU128" s="1092"/>
      <c r="CV128" s="1092"/>
      <c r="CW128" s="1092"/>
      <c r="CX128" s="1092"/>
      <c r="CY128" s="1092"/>
      <c r="CZ128" s="1092"/>
      <c r="DA128" s="1092"/>
      <c r="DB128" s="1092"/>
      <c r="DC128" s="1092"/>
      <c r="DD128" s="1092"/>
      <c r="DE128" s="1092"/>
      <c r="DF128" s="1093"/>
      <c r="DG128" s="1094" t="s">
        <v>136</v>
      </c>
      <c r="DH128" s="1095"/>
      <c r="DI128" s="1095"/>
      <c r="DJ128" s="1095"/>
      <c r="DK128" s="1095"/>
      <c r="DL128" s="1095" t="s">
        <v>136</v>
      </c>
      <c r="DM128" s="1095"/>
      <c r="DN128" s="1095"/>
      <c r="DO128" s="1095"/>
      <c r="DP128" s="1095"/>
      <c r="DQ128" s="1095" t="s">
        <v>136</v>
      </c>
      <c r="DR128" s="1095"/>
      <c r="DS128" s="1095"/>
      <c r="DT128" s="1095"/>
      <c r="DU128" s="1095"/>
      <c r="DV128" s="1096" t="s">
        <v>136</v>
      </c>
      <c r="DW128" s="1096"/>
      <c r="DX128" s="1096"/>
      <c r="DY128" s="1096"/>
      <c r="DZ128" s="1097"/>
    </row>
    <row r="129" spans="1:131" s="247" customFormat="1" ht="26.25" customHeight="1">
      <c r="A129" s="985" t="s">
        <v>106</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486</v>
      </c>
      <c r="X129" s="1129"/>
      <c r="Y129" s="1129"/>
      <c r="Z129" s="1130"/>
      <c r="AA129" s="1013">
        <v>11490923</v>
      </c>
      <c r="AB129" s="1014"/>
      <c r="AC129" s="1014"/>
      <c r="AD129" s="1014"/>
      <c r="AE129" s="1015"/>
      <c r="AF129" s="1016">
        <v>11472900</v>
      </c>
      <c r="AG129" s="1014"/>
      <c r="AH129" s="1014"/>
      <c r="AI129" s="1014"/>
      <c r="AJ129" s="1015"/>
      <c r="AK129" s="1016">
        <v>11383732</v>
      </c>
      <c r="AL129" s="1014"/>
      <c r="AM129" s="1014"/>
      <c r="AN129" s="1014"/>
      <c r="AO129" s="1015"/>
      <c r="AP129" s="1131"/>
      <c r="AQ129" s="1132"/>
      <c r="AR129" s="1132"/>
      <c r="AS129" s="1132"/>
      <c r="AT129" s="1133"/>
      <c r="AU129" s="285"/>
      <c r="AV129" s="285"/>
      <c r="AW129" s="285"/>
      <c r="AX129" s="1122" t="s">
        <v>487</v>
      </c>
      <c r="AY129" s="1005"/>
      <c r="AZ129" s="1005"/>
      <c r="BA129" s="1005"/>
      <c r="BB129" s="1005"/>
      <c r="BC129" s="1005"/>
      <c r="BD129" s="1005"/>
      <c r="BE129" s="1006"/>
      <c r="BF129" s="1123" t="s">
        <v>136</v>
      </c>
      <c r="BG129" s="1124"/>
      <c r="BH129" s="1124"/>
      <c r="BI129" s="1124"/>
      <c r="BJ129" s="1124"/>
      <c r="BK129" s="1124"/>
      <c r="BL129" s="1125"/>
      <c r="BM129" s="1123">
        <v>18.13</v>
      </c>
      <c r="BN129" s="1124"/>
      <c r="BO129" s="1124"/>
      <c r="BP129" s="1124"/>
      <c r="BQ129" s="1124"/>
      <c r="BR129" s="1124"/>
      <c r="BS129" s="1125"/>
      <c r="BT129" s="1123">
        <v>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5" t="s">
        <v>488</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489</v>
      </c>
      <c r="X130" s="1129"/>
      <c r="Y130" s="1129"/>
      <c r="Z130" s="1130"/>
      <c r="AA130" s="1013">
        <v>1789994</v>
      </c>
      <c r="AB130" s="1014"/>
      <c r="AC130" s="1014"/>
      <c r="AD130" s="1014"/>
      <c r="AE130" s="1015"/>
      <c r="AF130" s="1016">
        <v>1765484</v>
      </c>
      <c r="AG130" s="1014"/>
      <c r="AH130" s="1014"/>
      <c r="AI130" s="1014"/>
      <c r="AJ130" s="1015"/>
      <c r="AK130" s="1016">
        <v>1670987</v>
      </c>
      <c r="AL130" s="1014"/>
      <c r="AM130" s="1014"/>
      <c r="AN130" s="1014"/>
      <c r="AO130" s="1015"/>
      <c r="AP130" s="1131"/>
      <c r="AQ130" s="1132"/>
      <c r="AR130" s="1132"/>
      <c r="AS130" s="1132"/>
      <c r="AT130" s="1133"/>
      <c r="AU130" s="285"/>
      <c r="AV130" s="285"/>
      <c r="AW130" s="285"/>
      <c r="AX130" s="1122" t="s">
        <v>490</v>
      </c>
      <c r="AY130" s="1005"/>
      <c r="AZ130" s="1005"/>
      <c r="BA130" s="1005"/>
      <c r="BB130" s="1005"/>
      <c r="BC130" s="1005"/>
      <c r="BD130" s="1005"/>
      <c r="BE130" s="1006"/>
      <c r="BF130" s="1159">
        <v>6.6</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491</v>
      </c>
      <c r="X131" s="1167"/>
      <c r="Y131" s="1167"/>
      <c r="Z131" s="1168"/>
      <c r="AA131" s="1060">
        <v>9700929</v>
      </c>
      <c r="AB131" s="1039"/>
      <c r="AC131" s="1039"/>
      <c r="AD131" s="1039"/>
      <c r="AE131" s="1040"/>
      <c r="AF131" s="1038">
        <v>9707416</v>
      </c>
      <c r="AG131" s="1039"/>
      <c r="AH131" s="1039"/>
      <c r="AI131" s="1039"/>
      <c r="AJ131" s="1040"/>
      <c r="AK131" s="1038">
        <v>9712745</v>
      </c>
      <c r="AL131" s="1039"/>
      <c r="AM131" s="1039"/>
      <c r="AN131" s="1039"/>
      <c r="AO131" s="1040"/>
      <c r="AP131" s="1169"/>
      <c r="AQ131" s="1170"/>
      <c r="AR131" s="1170"/>
      <c r="AS131" s="1170"/>
      <c r="AT131" s="1171"/>
      <c r="AU131" s="285"/>
      <c r="AV131" s="285"/>
      <c r="AW131" s="285"/>
      <c r="AX131" s="1141" t="s">
        <v>492</v>
      </c>
      <c r="AY131" s="1092"/>
      <c r="AZ131" s="1092"/>
      <c r="BA131" s="1092"/>
      <c r="BB131" s="1092"/>
      <c r="BC131" s="1092"/>
      <c r="BD131" s="1092"/>
      <c r="BE131" s="1093"/>
      <c r="BF131" s="1142">
        <v>6.7</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8" t="s">
        <v>493</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494</v>
      </c>
      <c r="W132" s="1152"/>
      <c r="X132" s="1152"/>
      <c r="Y132" s="1152"/>
      <c r="Z132" s="1153"/>
      <c r="AA132" s="1154">
        <v>6.6160467719999998</v>
      </c>
      <c r="AB132" s="1155"/>
      <c r="AC132" s="1155"/>
      <c r="AD132" s="1155"/>
      <c r="AE132" s="1156"/>
      <c r="AF132" s="1157">
        <v>6.7225407869999998</v>
      </c>
      <c r="AG132" s="1155"/>
      <c r="AH132" s="1155"/>
      <c r="AI132" s="1155"/>
      <c r="AJ132" s="1156"/>
      <c r="AK132" s="1157">
        <v>6.5762459529999999</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495</v>
      </c>
      <c r="W133" s="1135"/>
      <c r="X133" s="1135"/>
      <c r="Y133" s="1135"/>
      <c r="Z133" s="1136"/>
      <c r="AA133" s="1137">
        <v>8.3000000000000007</v>
      </c>
      <c r="AB133" s="1138"/>
      <c r="AC133" s="1138"/>
      <c r="AD133" s="1138"/>
      <c r="AE133" s="1139"/>
      <c r="AF133" s="1137">
        <v>7.1</v>
      </c>
      <c r="AG133" s="1138"/>
      <c r="AH133" s="1138"/>
      <c r="AI133" s="1138"/>
      <c r="AJ133" s="1139"/>
      <c r="AK133" s="1137">
        <v>6.6</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rZqFePHEmDfEpJP5D2r4OZNx5b3JbleXocMkmPRIYEqRdRRX4FEAilbJmNceqF3gu5d9TshQYYaVWLsfoysRQ==" saltValue="SUYfPcot2CVWV4zKM6qf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oazn4rxwkfxEYeoH9kQmx7+0Pq+P0QJdCFnKJX1XnrjZnvtMyB37MyEe4nlZ6++TDDtm+RN+T/bASVscupIHyQ==" saltValue="fBJkquadzl5QYMUfDUX9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JuVjLCVtcdYqZ2XFBOHp0o1tPvGjWCImctFGP/r/5a/LejOBzs37Fiu55k9agX9zXLzRFbDpLdrnUA3Abix8Q==" saltValue="Zj+qNRCn2R4gSQQl0a0U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499</v>
      </c>
      <c r="AP7" s="304"/>
      <c r="AQ7" s="305" t="s">
        <v>500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501</v>
      </c>
      <c r="AQ8" s="311" t="s">
        <v>502</v>
      </c>
      <c r="AR8" s="312" t="s">
        <v>503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504</v>
      </c>
      <c r="AL9" s="1178"/>
      <c r="AM9" s="1178"/>
      <c r="AN9" s="1179"/>
      <c r="AO9" s="313">
        <v>2725708</v>
      </c>
      <c r="AP9" s="313">
        <v>56840</v>
      </c>
      <c r="AQ9" s="314">
        <v>86913</v>
      </c>
      <c r="AR9" s="315">
        <v>-34.6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505</v>
      </c>
      <c r="AL10" s="1178"/>
      <c r="AM10" s="1178"/>
      <c r="AN10" s="1179"/>
      <c r="AO10" s="316">
        <v>271207</v>
      </c>
      <c r="AP10" s="316">
        <v>5656</v>
      </c>
      <c r="AQ10" s="317">
        <v>6233</v>
      </c>
      <c r="AR10" s="318">
        <v>-9.3000000000000007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506</v>
      </c>
      <c r="AL11" s="1178"/>
      <c r="AM11" s="1178"/>
      <c r="AN11" s="1179"/>
      <c r="AO11" s="316">
        <v>67778</v>
      </c>
      <c r="AP11" s="316">
        <v>1413</v>
      </c>
      <c r="AQ11" s="317">
        <v>8689</v>
      </c>
      <c r="AR11" s="318">
        <v>-83.7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507</v>
      </c>
      <c r="AL12" s="1178"/>
      <c r="AM12" s="1178"/>
      <c r="AN12" s="1179"/>
      <c r="AO12" s="316" t="s">
        <v>508</v>
      </c>
      <c r="AP12" s="316" t="s">
        <v>508</v>
      </c>
      <c r="AQ12" s="317">
        <v>1166</v>
      </c>
      <c r="AR12" s="318" t="s">
        <v>508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509</v>
      </c>
      <c r="AL13" s="1178"/>
      <c r="AM13" s="1178"/>
      <c r="AN13" s="1179"/>
      <c r="AO13" s="316" t="s">
        <v>508</v>
      </c>
      <c r="AP13" s="316" t="s">
        <v>508</v>
      </c>
      <c r="AQ13" s="317">
        <v>2</v>
      </c>
      <c r="AR13" s="318" t="s">
        <v>508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510</v>
      </c>
      <c r="AL14" s="1178"/>
      <c r="AM14" s="1178"/>
      <c r="AN14" s="1179"/>
      <c r="AO14" s="316">
        <v>82601</v>
      </c>
      <c r="AP14" s="316">
        <v>1723</v>
      </c>
      <c r="AQ14" s="317">
        <v>4180</v>
      </c>
      <c r="AR14" s="318">
        <v>-58.8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511</v>
      </c>
      <c r="AL15" s="1178"/>
      <c r="AM15" s="1178"/>
      <c r="AN15" s="1179"/>
      <c r="AO15" s="316">
        <v>83685</v>
      </c>
      <c r="AP15" s="316">
        <v>1745</v>
      </c>
      <c r="AQ15" s="317">
        <v>2009</v>
      </c>
      <c r="AR15" s="318">
        <v>-13.1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512</v>
      </c>
      <c r="AL16" s="1181"/>
      <c r="AM16" s="1181"/>
      <c r="AN16" s="1182"/>
      <c r="AO16" s="316">
        <v>-251696</v>
      </c>
      <c r="AP16" s="316">
        <v>-5249</v>
      </c>
      <c r="AQ16" s="317">
        <v>-7805</v>
      </c>
      <c r="AR16" s="318">
        <v>-32.700000000000003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186</v>
      </c>
      <c r="AL17" s="1181"/>
      <c r="AM17" s="1181"/>
      <c r="AN17" s="1182"/>
      <c r="AO17" s="316">
        <v>2979283</v>
      </c>
      <c r="AP17" s="316">
        <v>62128</v>
      </c>
      <c r="AQ17" s="317">
        <v>101387</v>
      </c>
      <c r="AR17" s="318">
        <v>-38.700000000000003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517</v>
      </c>
      <c r="AL21" s="1173"/>
      <c r="AM21" s="1173"/>
      <c r="AN21" s="1174"/>
      <c r="AO21" s="328">
        <v>6.9</v>
      </c>
      <c r="AP21" s="329">
        <v>9.84</v>
      </c>
      <c r="AQ21" s="330">
        <v>-2.94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518</v>
      </c>
      <c r="AL22" s="1173"/>
      <c r="AM22" s="1173"/>
      <c r="AN22" s="1174"/>
      <c r="AO22" s="333">
        <v>97.9</v>
      </c>
      <c r="AP22" s="334">
        <v>97.3</v>
      </c>
      <c r="AQ22" s="335">
        <v>0.6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499</v>
      </c>
      <c r="AP30" s="304"/>
      <c r="AQ30" s="305" t="s">
        <v>500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501</v>
      </c>
      <c r="AQ31" s="311" t="s">
        <v>502</v>
      </c>
      <c r="AR31" s="312" t="s">
        <v>503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522</v>
      </c>
      <c r="AL32" s="1189"/>
      <c r="AM32" s="1189"/>
      <c r="AN32" s="1190"/>
      <c r="AO32" s="343">
        <v>1823543</v>
      </c>
      <c r="AP32" s="343">
        <v>38027</v>
      </c>
      <c r="AQ32" s="344">
        <v>64413</v>
      </c>
      <c r="AR32" s="345">
        <v>-41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523</v>
      </c>
      <c r="AL33" s="1189"/>
      <c r="AM33" s="1189"/>
      <c r="AN33" s="1190"/>
      <c r="AO33" s="343" t="s">
        <v>508</v>
      </c>
      <c r="AP33" s="343" t="s">
        <v>508</v>
      </c>
      <c r="AQ33" s="344" t="s">
        <v>508</v>
      </c>
      <c r="AR33" s="345" t="s">
        <v>508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524</v>
      </c>
      <c r="AL34" s="1189"/>
      <c r="AM34" s="1189"/>
      <c r="AN34" s="1190"/>
      <c r="AO34" s="343" t="s">
        <v>508</v>
      </c>
      <c r="AP34" s="343" t="s">
        <v>508</v>
      </c>
      <c r="AQ34" s="344">
        <v>12</v>
      </c>
      <c r="AR34" s="345" t="s">
        <v>508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525</v>
      </c>
      <c r="AL35" s="1189"/>
      <c r="AM35" s="1189"/>
      <c r="AN35" s="1190"/>
      <c r="AO35" s="343">
        <v>506422</v>
      </c>
      <c r="AP35" s="343">
        <v>10561</v>
      </c>
      <c r="AQ35" s="344">
        <v>17720</v>
      </c>
      <c r="AR35" s="345">
        <v>-40.4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526</v>
      </c>
      <c r="AL36" s="1189"/>
      <c r="AM36" s="1189"/>
      <c r="AN36" s="1190"/>
      <c r="AO36" s="343">
        <v>280517</v>
      </c>
      <c r="AP36" s="343">
        <v>5850</v>
      </c>
      <c r="AQ36" s="344">
        <v>3472</v>
      </c>
      <c r="AR36" s="345">
        <v>68.5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527</v>
      </c>
      <c r="AL37" s="1189"/>
      <c r="AM37" s="1189"/>
      <c r="AN37" s="1190"/>
      <c r="AO37" s="343">
        <v>149973</v>
      </c>
      <c r="AP37" s="343">
        <v>3127</v>
      </c>
      <c r="AQ37" s="344">
        <v>556</v>
      </c>
      <c r="AR37" s="345">
        <v>462.4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528</v>
      </c>
      <c r="AL38" s="1192"/>
      <c r="AM38" s="1192"/>
      <c r="AN38" s="1193"/>
      <c r="AO38" s="346" t="s">
        <v>508</v>
      </c>
      <c r="AP38" s="346" t="s">
        <v>508</v>
      </c>
      <c r="AQ38" s="347">
        <v>1</v>
      </c>
      <c r="AR38" s="335" t="s">
        <v>508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529</v>
      </c>
      <c r="AL39" s="1192"/>
      <c r="AM39" s="1192"/>
      <c r="AN39" s="1193"/>
      <c r="AO39" s="343">
        <v>-450734</v>
      </c>
      <c r="AP39" s="343">
        <v>-9399</v>
      </c>
      <c r="AQ39" s="344">
        <v>-3031</v>
      </c>
      <c r="AR39" s="345">
        <v>210.1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530</v>
      </c>
      <c r="AL40" s="1189"/>
      <c r="AM40" s="1189"/>
      <c r="AN40" s="1190"/>
      <c r="AO40" s="343">
        <v>-1670987</v>
      </c>
      <c r="AP40" s="343">
        <v>-34846</v>
      </c>
      <c r="AQ40" s="344">
        <v>-60754</v>
      </c>
      <c r="AR40" s="345">
        <v>-42.6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298</v>
      </c>
      <c r="AL41" s="1195"/>
      <c r="AM41" s="1195"/>
      <c r="AN41" s="1196"/>
      <c r="AO41" s="343">
        <v>638734</v>
      </c>
      <c r="AP41" s="343">
        <v>13320</v>
      </c>
      <c r="AQ41" s="344">
        <v>22390</v>
      </c>
      <c r="AR41" s="345">
        <v>-40.5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499</v>
      </c>
      <c r="AN49" s="1185" t="s">
        <v>534</v>
      </c>
      <c r="AO49" s="1186"/>
      <c r="AP49" s="1186"/>
      <c r="AQ49" s="1186"/>
      <c r="AR49" s="118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535</v>
      </c>
      <c r="AO50" s="360" t="s">
        <v>536</v>
      </c>
      <c r="AP50" s="361" t="s">
        <v>537</v>
      </c>
      <c r="AQ50" s="362" t="s">
        <v>538</v>
      </c>
      <c r="AR50" s="363" t="s">
        <v>539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4422228</v>
      </c>
      <c r="AN51" s="365">
        <v>92436</v>
      </c>
      <c r="AO51" s="366">
        <v>68.8</v>
      </c>
      <c r="AP51" s="367">
        <v>87974</v>
      </c>
      <c r="AQ51" s="368">
        <v>5.2</v>
      </c>
      <c r="AR51" s="369">
        <v>63.6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2155926</v>
      </c>
      <c r="AN52" s="373">
        <v>45064</v>
      </c>
      <c r="AO52" s="374">
        <v>62.3</v>
      </c>
      <c r="AP52" s="375">
        <v>48183</v>
      </c>
      <c r="AQ52" s="376">
        <v>-1.2</v>
      </c>
      <c r="AR52" s="377">
        <v>63.5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4960143</v>
      </c>
      <c r="AN53" s="365">
        <v>103925</v>
      </c>
      <c r="AO53" s="366">
        <v>12.4</v>
      </c>
      <c r="AP53" s="367">
        <v>78864</v>
      </c>
      <c r="AQ53" s="368">
        <v>-10.4</v>
      </c>
      <c r="AR53" s="369">
        <v>22.8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2564835</v>
      </c>
      <c r="AN54" s="373">
        <v>53739</v>
      </c>
      <c r="AO54" s="374">
        <v>19.3</v>
      </c>
      <c r="AP54" s="375">
        <v>46136</v>
      </c>
      <c r="AQ54" s="376">
        <v>-4.2</v>
      </c>
      <c r="AR54" s="377">
        <v>23.5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2887887</v>
      </c>
      <c r="AN55" s="365">
        <v>60343</v>
      </c>
      <c r="AO55" s="366">
        <v>-41.9</v>
      </c>
      <c r="AP55" s="367">
        <v>85042</v>
      </c>
      <c r="AQ55" s="368">
        <v>7.8</v>
      </c>
      <c r="AR55" s="369">
        <v>-49.7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1532142</v>
      </c>
      <c r="AN56" s="373">
        <v>32014</v>
      </c>
      <c r="AO56" s="374">
        <v>-40.4</v>
      </c>
      <c r="AP56" s="375">
        <v>50806</v>
      </c>
      <c r="AQ56" s="376">
        <v>10.1</v>
      </c>
      <c r="AR56" s="377">
        <v>-50.5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2420987</v>
      </c>
      <c r="AN57" s="365">
        <v>50636</v>
      </c>
      <c r="AO57" s="366">
        <v>-16.100000000000001</v>
      </c>
      <c r="AP57" s="367">
        <v>83774</v>
      </c>
      <c r="AQ57" s="368">
        <v>-1.5</v>
      </c>
      <c r="AR57" s="369">
        <v>-14.6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1631699</v>
      </c>
      <c r="AN58" s="373">
        <v>34127</v>
      </c>
      <c r="AO58" s="374">
        <v>6.6</v>
      </c>
      <c r="AP58" s="375">
        <v>52179</v>
      </c>
      <c r="AQ58" s="376">
        <v>2.7</v>
      </c>
      <c r="AR58" s="377">
        <v>3.9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3301581</v>
      </c>
      <c r="AN59" s="365">
        <v>68849</v>
      </c>
      <c r="AO59" s="366">
        <v>36</v>
      </c>
      <c r="AP59" s="367">
        <v>132981</v>
      </c>
      <c r="AQ59" s="368">
        <v>58.7</v>
      </c>
      <c r="AR59" s="369">
        <v>-22.7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1825332</v>
      </c>
      <c r="AN60" s="373">
        <v>38064</v>
      </c>
      <c r="AO60" s="374">
        <v>11.5</v>
      </c>
      <c r="AP60" s="375">
        <v>56973</v>
      </c>
      <c r="AQ60" s="376">
        <v>9.1999999999999993</v>
      </c>
      <c r="AR60" s="377">
        <v>2.2999999999999998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3598565</v>
      </c>
      <c r="AN61" s="380">
        <v>75238</v>
      </c>
      <c r="AO61" s="381">
        <v>11.8</v>
      </c>
      <c r="AP61" s="382">
        <v>93727</v>
      </c>
      <c r="AQ61" s="383">
        <v>12</v>
      </c>
      <c r="AR61" s="369">
        <v>-0.2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1941987</v>
      </c>
      <c r="AN62" s="373">
        <v>40602</v>
      </c>
      <c r="AO62" s="374">
        <v>11.9</v>
      </c>
      <c r="AP62" s="375">
        <v>50855</v>
      </c>
      <c r="AQ62" s="376">
        <v>3.3</v>
      </c>
      <c r="AR62" s="377">
        <v>8.6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b2qFxp5O2RPWtyldQMwyWTFgGpfjeMLXMmwpOeGE2QCe0nlnwl80uAa0dHw65KPmTmRZNZFaGq3otHDDYs3HNQ==" saltValue="YYlaAeWY1mJ9thdYDA4H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548</v>
      </c>
    </row>
    <row r="120" spans="125:125" ht="13.5" hidden="1" customHeight="1"/>
    <row r="121" spans="125:125" ht="13.5" hidden="1" customHeight="1">
      <c r="DU121" s="291"/>
    </row>
  </sheetData>
  <sheetProtection algorithmName="SHA-512" hashValue="6EeGM+rXV0gsrMrfRxT8QhDq5Ya5Lpv2dls5j+W7piaLaw723xGeYvXEknM/jqboMC+nfaHu0lZzpkFvg4U+pg==" saltValue="p/R5J00ubErheuKsTMMr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549</v>
      </c>
    </row>
  </sheetData>
  <sheetProtection algorithmName="SHA-512" hashValue="U9t09XepVkpk8H3sDv2d7xW4txVnS4ZhqikPCU/e8KtM5ZBHmRatmvzXm+BwDK/+UWTGgkP4TiLFRXeQwL2qfQ==" saltValue="H3lr8WEdd+XR0dJHXCRw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97" t="s">
        <v>3</v>
      </c>
      <c r="D47" s="1197"/>
      <c r="E47" s="1198"/>
      <c r="F47" s="11">
        <v>19.86</v>
      </c>
      <c r="G47" s="12">
        <v>22.43</v>
      </c>
      <c r="H47" s="12">
        <v>21.94</v>
      </c>
      <c r="I47" s="12">
        <v>21.99</v>
      </c>
      <c r="J47" s="13">
        <v>22.17</v>
      </c>
    </row>
    <row r="48" spans="2:10" ht="57.75" customHeight="1">
      <c r="B48" s="14"/>
      <c r="C48" s="1199" t="s">
        <v>4</v>
      </c>
      <c r="D48" s="1199"/>
      <c r="E48" s="1200"/>
      <c r="F48" s="15">
        <v>5.44</v>
      </c>
      <c r="G48" s="16">
        <v>5.0199999999999996</v>
      </c>
      <c r="H48" s="16">
        <v>4.84</v>
      </c>
      <c r="I48" s="16">
        <v>8.75</v>
      </c>
      <c r="J48" s="17">
        <v>5.23</v>
      </c>
    </row>
    <row r="49" spans="2:10" ht="57.75" customHeight="1" thickBot="1">
      <c r="B49" s="18"/>
      <c r="C49" s="1201" t="s">
        <v>5</v>
      </c>
      <c r="D49" s="1201"/>
      <c r="E49" s="1202"/>
      <c r="F49" s="19" t="s">
        <v>555</v>
      </c>
      <c r="G49" s="20">
        <v>2.54</v>
      </c>
      <c r="H49" s="20" t="s">
        <v>556</v>
      </c>
      <c r="I49" s="20">
        <v>4.78</v>
      </c>
      <c r="J49" s="21" t="s">
        <v>557</v>
      </c>
    </row>
    <row r="50" spans="2:10" ht="13.5" customHeight="1"/>
  </sheetData>
  <sheetProtection algorithmName="SHA-512" hashValue="tuq0dltmfpF5wPSqCsz/ESRd9QWWRCQ+CeMcOghtO/tUWVnf7hUhZo21PgKfQ9uqxUnijo1DsVnB9eX/MGVK7w==" saltValue="cgBFUUmz2lDZXHj81SEO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2021-03-05T10:34:10Z</cp:lastPrinted>
  <dcterms:created xsi:type="dcterms:W3CDTF">2021-02-05T01:12:43Z</dcterms:created>
  <dcterms:modified xsi:type="dcterms:W3CDTF">2021-03-10T00:38:41Z</dcterms:modified>
  <cp:category/>
</cp:coreProperties>
</file>