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8670" yWindow="270" windowWidth="1209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U36" i="10"/>
  <c r="C36" i="10"/>
  <c r="BW35" i="10"/>
  <c r="BE35" i="10"/>
  <c r="AM35" i="10"/>
  <c r="U35" i="10"/>
  <c r="C35" i="10"/>
  <c r="CO34" i="10"/>
  <c r="CO35" i="10" s="1"/>
  <c r="CO36"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<sst xmlns="http://schemas.openxmlformats.org/spreadsheetml/2006/main" count="1095" uniqueCount="603">
  <si>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</si>
  <si>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</si>
  <si>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</si>
  <si>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</si>
  <si>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</si>
  <si>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</si>
  <si>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</si>
  <si>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</si>
  <si>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</si>
  <si>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</si>
  <si>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</si>
  <si>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</si>
  <si>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</si>
  <si>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</si>
  <si>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</si>
  <si>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</si>
  <si>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</si>
  <si>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</si>
  <si>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</si>
  <si>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</si>
  <si>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</si>
  <si>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</si>
  <si>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</si>
  <si>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</si>
  <si>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</si>
  <si>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</si>
  <si>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</si>
  <si>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</si>
  <si>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</si>
  <si>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</si>
  <si>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</si>
  <si>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</si>
  <si>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</si>
  <si>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</si>
  <si>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</si>
  <si>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</si>
  <si>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</si>
  <si>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</si>
  <si>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</si>
  <si>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</si>
  <si>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</si>
  <si>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</si>
  <si>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</si>
  <si>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</si>
  <si>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</si>
  <si>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</si>
  <si>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</si>
  <si>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</si>
  <si>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</si>
  <si>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</si>
  <si>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</si>
  <si>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</si>
  <si>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</si>
  <si>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</si>
  <si>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</si>
  <si>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</si>
  <si>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</si>
  <si>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</si>
  <si>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</si>
  <si>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</si>
  <si>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</si>
  <si>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</si>
  <si>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</si>
  <si>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</si>
  <si>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</si>
  <si>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</si>
  <si>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</si>
  <si>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</si>
  <si>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</si>
  <si>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</si>
  <si>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</si>
  <si>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</si>
  <si>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</si>
  <si>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</si>
  <si>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</si>
  <si>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</si>
  <si>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</si>
  <si>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</si>
  <si>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</si>
  <si>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</si>
  <si>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</si>
  <si>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</si>
  <si>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</si>
  <si>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</si>
  <si>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</si>
  <si>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</si>
  <si>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</si>
  <si>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</si>
  <si>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</si>
  <si>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</si>
  <si>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</si>
  <si>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</si>
  <si>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東根市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</si>
  <si>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</si>
  <si>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</si>
  <si>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</si>
  <si>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</si>
  <si>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</si>
  <si>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</si>
  <si>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</si>
  <si>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</si>
  <si>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</si>
  <si>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</si>
  <si>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</si>
  <si>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</si>
  <si>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</si>
  <si>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</si>
  <si>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</si>
  <si>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</si>
  <si>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</si>
  <si>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</si>
  <si>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</si>
  <si>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</si>
  <si>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</si>
  <si>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</si>
  <si>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</si>
  <si>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</si>
  <si>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</si>
  <si>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</si>
  <si>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</si>
  <si>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</si>
  <si>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</si>
  <si>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</si>
  <si>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</si>
  <si>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</si>
  <si>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</si>
  <si>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</si>
  <si>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</si>
  <si>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</si>
  <si>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</si>
  <si>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</si>
  <si>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</si>
  <si>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</si>
  <si>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</si>
  <si>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</si>
  <si>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</si>
  <si>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</si>
  <si>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</si>
  <si>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</si>
  <si>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</si>
  <si>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</si>
  <si>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</si>
  <si>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</si>
  <si>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</si>
  <si>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</si>
  <si>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</si>
  <si>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</si>
  <si>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</si>
  <si>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</si>
  <si>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</si>
  <si>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</si>
  <si>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</si>
  <si>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</si>
  <si>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</si>
  <si>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</si>
  <si>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</si>
  <si>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</si>
  <si>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</si>
  <si>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</si>
  <si>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</si>
  <si>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</si>
  <si>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</si>
  <si>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</si>
  <si>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</si>
  <si>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</si>
  <si>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</si>
  <si>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</si>
  <si>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</si>
  <si>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</si>
  <si>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</si>
  <si>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</si>
  <si>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</si>
  <si>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</si>
  <si>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</si>
  <si>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</si>
  <si>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</si>
  <si>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</si>
  <si>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</si>
  <si>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</si>
  <si>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</si>
  <si>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</si>
  <si>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</si>
  <si>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</si>
  <si>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</si>
  <si>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</si>
  <si>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</si>
  <si>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</si>
  <si>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</si>
  <si>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</si>
  <si>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</si>
  <si>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</si>
  <si>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</si>
  <si>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</si>
  <si>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</si>
  <si>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</si>
  <si>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</si>
  <si>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</si>
  <si>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</si>
  <si>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</si>
  <si>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</si>
  <si>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</si>
  <si>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</si>
  <si>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</si>
  <si>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</si>
  <si>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</si>
  <si>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</si>
  <si>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</si>
  <si>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山形県東根市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</si>
  <si>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</si>
  <si>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</si>
  <si>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</si>
  <si>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</si>
  <si>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</si>
  <si>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</si>
  <si>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</si>
  <si>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</si>
  <si>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</si>
  <si>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</si>
  <si>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</si>
  <si>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</si>
  <si>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</si>
  <si>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</si>
  <si>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</si>
  <si>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</si>
  <si>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</si>
  <si>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</si>
  <si>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</si>
  <si>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</si>
  <si>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</si>
  <si>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</si>
  <si>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</si>
  <si>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</si>
  <si>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</si>
  <si>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</si>
  <si>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</si>
  <si>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</si>
  <si>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</si>
  <si>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</si>
  <si>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</si>
  <si>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</si>
  <si>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</si>
  <si>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</si>
  <si>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</si>
  <si>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</si>
  <si>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</si>
  <si>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</si>
  <si>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</si>
  <si>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</si>
  <si>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</si>
  <si>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</si>
  <si>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t>
    <phoneticPr fontId="5"/>
  </si>
  <si>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</si>
  <si>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</si>
  <si>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</si>
  <si>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</si>
  <si>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</si>
  <si>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</si>
  <si>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</si>
  <si>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</si>
  <si>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</si>
  <si>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</si>
  <si>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</si>
  <si>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</si>
  <si>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</si>
  <si>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</si>
  <si>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</si>
  <si>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</si>
  <si>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</si>
  <si>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</si>
  <si>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</si>
  <si>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</si>
  <si>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</si>
  <si>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</si>
  <si>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</si>
  <si>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</si>
  <si>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</si>
  <si>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</si>
  <si>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</si>
  <si>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</si>
  <si>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</si>
  <si>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</si>
  <si>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</si>
  <si>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</si>
  <si>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</si>
  <si>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</si>
  <si>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</si>
  <si>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</si>
  <si>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</si>
  <si>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</si>
  <si>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</si>
  <si>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</si>
  <si>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</si>
  <si>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</si>
  <si>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</si>
  <si>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</si>
  <si>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</si>
  <si>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</si>
  <si>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</si>
  <si>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</si>
  <si>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</si>
  <si>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</si>
  <si>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</si>
  <si>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</si>
  <si>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</si>
  <si>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</si>
  <si>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</si>
  <si>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</si>
  <si>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</si>
  <si>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</si>
  <si>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</si>
  <si>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</si>
  <si>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</si>
  <si>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</si>
  <si>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</si>
  <si>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</si>
  <si>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</si>
  <si>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</si>
  <si>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</si>
  <si>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</si>
  <si>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</si>
  <si>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</si>
  <si>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</si>
  <si>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</si>
  <si>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</si>
  <si>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</si>
  <si>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</si>
  <si>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</si>
  <si>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</si>
  <si>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</si>
  <si>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</si>
  <si>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</si>
  <si>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</si>
  <si>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</si>
  <si>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</si>
  <si>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</si>
  <si>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</si>
  <si>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</si>
  <si>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</si>
  <si>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</si>
  <si>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</si>
  <si>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</si>
  <si>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</si>
  <si>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</si>
  <si>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</si>
  <si>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</si>
  <si>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</si>
  <si>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</si>
  <si>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</si>
  <si>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</si>
  <si>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</si>
  <si>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</si>
  <si>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</si>
  <si>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</si>
  <si>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</si>
  <si>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</si>
  <si>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</si>
  <si>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</si>
  <si>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</si>
  <si>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山形県東根市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</si>
  <si>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</si>
  <si>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</si>
  <si>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</si>
  <si>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</si>
  <si>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</si>
  <si>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</si>
  <si>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</si>
  <si>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</si>
  <si>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</si>
  <si>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</si>
  <si>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</si>
  <si>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</si>
  <si>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</si>
  <si>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</si>
  <si>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</si>
  <si>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</si>
  <si>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</si>
  <si>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</si>
  <si>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</si>
  <si>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</si>
  <si>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市営墓地特別会計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</si>
  <si>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</si>
  <si>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</si>
  <si>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</si>
  <si>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</si>
  <si>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</si>
  <si>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</si>
  <si>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</si>
  <si>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</si>
  <si>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</si>
  <si>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</si>
  <si>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</si>
  <si>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</si>
  <si>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</si>
  <si>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</si>
  <si>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</si>
  <si>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</si>
  <si>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</si>
  <si>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</si>
  <si>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</si>
  <si>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</si>
  <si>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</si>
  <si>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</si>
  <si>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</si>
  <si>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</si>
  <si>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</si>
  <si>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</si>
  <si>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</si>
  <si>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</si>
  <si>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</si>
  <si>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</si>
  <si>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</si>
  <si>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</si>
  <si>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</si>
  <si>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</si>
  <si>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</si>
  <si>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</si>
  <si>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</si>
  <si>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</si>
  <si>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</si>
  <si>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</si>
  <si>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</si>
  <si>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</si>
  <si>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</si>
  <si>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</si>
  <si>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</si>
  <si>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</si>
  <si>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</si>
  <si>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</si>
  <si>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</si>
  <si>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</si>
  <si>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</si>
  <si>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</si>
  <si>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</si>
  <si>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</si>
  <si>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</si>
  <si>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</si>
  <si>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</si>
  <si>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</si>
  <si>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</si>
  <si>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</si>
  <si>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</si>
  <si>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</si>
  <si>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</si>
  <si>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</si>
  <si>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</si>
  <si>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</si>
  <si>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</si>
  <si>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</si>
  <si>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</si>
  <si>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</si>
  <si>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</si>
  <si>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</si>
  <si>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</si>
  <si>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</si>
  <si>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</si>
  <si>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</si>
  <si>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</si>
  <si>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</si>
  <si>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</si>
  <si>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</si>
  <si>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</si>
  <si>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</si>
  <si>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</si>
  <si>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</si>
  <si>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</si>
  <si>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工業用水道事業会計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</si>
  <si>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</si>
  <si>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</si>
  <si>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</si>
  <si>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</si>
  <si>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</si>
  <si>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</si>
  <si>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</si>
  <si>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</si>
  <si>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</si>
  <si>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</si>
  <si>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</si>
  <si>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</si>
  <si>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</si>
  <si>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</si>
  <si>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</si>
  <si>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</si>
  <si>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</si>
  <si>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</si>
  <si>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</si>
  <si>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</si>
  <si>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</si>
  <si>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</si>
  <si>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</si>
  <si>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</si>
  <si>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</si>
  <si>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</si>
  <si>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</si>
  <si>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</si>
  <si>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</si>
  <si>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</si>
  <si>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</si>
  <si>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</si>
  <si>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</si>
  <si>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</si>
  <si>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</si>
  <si>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</si>
  <si>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</si>
  <si>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</si>
  <si>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</si>
  <si>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</si>
  <si>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</si>
  <si>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</si>
  <si>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</si>
  <si>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</si>
  <si>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</si>
  <si>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</si>
  <si>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</si>
  <si>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</si>
  <si>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</si>
  <si>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</si>
  <si>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</si>
  <si>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</si>
  <si>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</si>
  <si>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</si>
  <si>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</si>
  <si>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</si>
  <si>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</si>
  <si>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</si>
  <si>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</si>
  <si>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</si>
  <si>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</si>
  <si>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</si>
  <si>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</si>
  <si>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</si>
  <si>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</si>
  <si>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</si>
  <si>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</si>
  <si>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</si>
  <si>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</si>
  <si>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</si>
  <si>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</si>
  <si>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</si>
  <si>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</si>
  <si>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</si>
  <si>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</si>
  <si>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</si>
  <si>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</si>
  <si>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</si>
  <si>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</si>
  <si>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</si>
  <si>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</si>
  <si>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</si>
  <si>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</si>
  <si>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</si>
  <si>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</si>
  <si>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</si>
  <si>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0.45</t>
  </si>
  <si>
    <t>▲ 0.93</t>
  </si>
  <si>
    <t>▲ 0.05</t>
  </si>
  <si>
    <t>水道事業会計</t>
  </si>
  <si>
    <t>一般会計</t>
  </si>
  <si>
    <t>工業用水道事業会計</t>
  </si>
  <si>
    <t>国民健康保険特別会計</t>
  </si>
  <si>
    <t>介護保険特別会計</t>
  </si>
  <si>
    <t>後期高齢者医療特別会計</t>
  </si>
  <si>
    <t>市営墓地特別会計</t>
  </si>
  <si>
    <t>公共下水道事業特別会計</t>
  </si>
  <si>
    <t>その他会計（赤字）</t>
  </si>
  <si>
    <t>その他会計（黒字）</t>
  </si>
  <si>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</si>
  <si>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</si>
  <si>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</si>
  <si>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東根市外二市一町共立衛生処理組合</t>
    <rPh sb="0" eb="3">
      <t>ヒガシネシ</t>
    </rPh>
    <rPh sb="3" eb="4">
      <t>ソト</t>
    </rPh>
    <rPh sb="4" eb="5">
      <t>ニ</t>
    </rPh>
    <rPh sb="5" eb="6">
      <t>シ</t>
    </rPh>
    <rPh sb="6" eb="8">
      <t>カズチョウ</t>
    </rPh>
    <rPh sb="8" eb="10">
      <t>キョウリツ</t>
    </rPh>
    <rPh sb="10" eb="12">
      <t>エイセイ</t>
    </rPh>
    <rPh sb="12" eb="14">
      <t>ショリ</t>
    </rPh>
    <rPh sb="14" eb="16">
      <t>クミアイ</t>
    </rPh>
    <phoneticPr fontId="2"/>
  </si>
  <si>
    <t>北村山広域行政事務組合</t>
    <rPh sb="0" eb="3">
      <t>キタムラヤマ</t>
    </rPh>
    <rPh sb="3" eb="5">
      <t>コウイキ</t>
    </rPh>
    <rPh sb="5" eb="7">
      <t>ギョウセイ</t>
    </rPh>
    <rPh sb="7" eb="9">
      <t>ジム</t>
    </rPh>
    <rPh sb="9" eb="11">
      <t>クミアイ</t>
    </rPh>
    <phoneticPr fontId="2"/>
  </si>
  <si>
    <t>河北町ほか２市広域斎場事務組合</t>
    <rPh sb="0" eb="3">
      <t>カホクチョウ</t>
    </rPh>
    <rPh sb="6" eb="7">
      <t>シ</t>
    </rPh>
    <rPh sb="7" eb="9">
      <t>コウイキ</t>
    </rPh>
    <rPh sb="9" eb="11">
      <t>サイジョウ</t>
    </rPh>
    <rPh sb="11" eb="13">
      <t>ジム</t>
    </rPh>
    <rPh sb="13" eb="15">
      <t>クミアイ</t>
    </rPh>
    <phoneticPr fontId="2"/>
  </si>
  <si>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</si>
  <si>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</si>
  <si>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北村山公立病院組合</t>
    <rPh sb="0" eb="3">
      <t>キタムラヤマ</t>
    </rPh>
    <rPh sb="3" eb="5">
      <t>コウリツ</t>
    </rPh>
    <rPh sb="5" eb="7">
      <t>ビョウイン</t>
    </rPh>
    <rPh sb="7" eb="9">
      <t>クミアイ</t>
    </rPh>
    <phoneticPr fontId="2"/>
  </si>
  <si>
    <t>東根育英会</t>
    <rPh sb="0" eb="2">
      <t>ヒガシネ</t>
    </rPh>
    <rPh sb="2" eb="5">
      <t>イクエイカイ</t>
    </rPh>
    <phoneticPr fontId="2"/>
  </si>
  <si>
    <t>東根市体育協会</t>
    <rPh sb="0" eb="3">
      <t>ヒガシネシ</t>
    </rPh>
    <rPh sb="3" eb="5">
      <t>タイイク</t>
    </rPh>
    <rPh sb="5" eb="7">
      <t>キョウカイ</t>
    </rPh>
    <phoneticPr fontId="2"/>
  </si>
  <si>
    <t>東根市土地開発公社</t>
    <rPh sb="0" eb="3">
      <t>ヒガシネシ</t>
    </rPh>
    <rPh sb="3" eb="5">
      <t>トチ</t>
    </rPh>
    <rPh sb="5" eb="7">
      <t>カイハツ</t>
    </rPh>
    <rPh sb="7" eb="9">
      <t>コウシャ</t>
    </rPh>
    <phoneticPr fontId="2"/>
  </si>
  <si>
    <t>-</t>
    <phoneticPr fontId="2"/>
  </si>
  <si>
    <t>法適用企業</t>
    <rPh sb="0" eb="1">
      <t>ホウ</t>
    </rPh>
    <rPh sb="1" eb="3">
      <t>テキヨウ</t>
    </rPh>
    <rPh sb="3" eb="5">
      <t>キギョウ</t>
    </rPh>
    <phoneticPr fontId="2"/>
  </si>
  <si>
    <t>-</t>
    <phoneticPr fontId="2"/>
  </si>
  <si>
    <t>ふるさとづくり基金</t>
    <rPh sb="7" eb="9">
      <t>キキン</t>
    </rPh>
    <phoneticPr fontId="11"/>
  </si>
  <si>
    <t>小中学校建設基金</t>
    <rPh sb="0" eb="4">
      <t>ショウチュウガッコウ</t>
    </rPh>
    <rPh sb="4" eb="6">
      <t>ケンセツ</t>
    </rPh>
    <rPh sb="6" eb="8">
      <t>キキン</t>
    </rPh>
    <phoneticPr fontId="11"/>
  </si>
  <si>
    <t>公共文化施設整備基金</t>
    <rPh sb="0" eb="2">
      <t>コウキョウ</t>
    </rPh>
    <rPh sb="2" eb="4">
      <t>ブンカ</t>
    </rPh>
    <rPh sb="4" eb="6">
      <t>シセツ</t>
    </rPh>
    <rPh sb="6" eb="8">
      <t>セイビ</t>
    </rPh>
    <rPh sb="8" eb="10">
      <t>キキン</t>
    </rPh>
    <phoneticPr fontId="11"/>
  </si>
  <si>
    <t>アイジー基金</t>
    <rPh sb="4" eb="6">
      <t>キキン</t>
    </rPh>
    <phoneticPr fontId="11"/>
  </si>
  <si>
    <t>地域振興基金</t>
    <rPh sb="0" eb="2">
      <t>チイキ</t>
    </rPh>
    <rPh sb="2" eb="4">
      <t>シンコウ</t>
    </rPh>
    <rPh sb="4" eb="6">
      <t>キキン</t>
    </rPh>
    <phoneticPr fontId="11"/>
  </si>
  <si>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</si>
  <si>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</si>
  <si>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</si>
  <si>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</si>
  <si>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</si>
  <si>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</si>
  <si>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</si>
  <si>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</si>
  <si>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</si>
  <si>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</si>
  <si>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</si>
  <si>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</si>
  <si>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</si>
  <si>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</si>
  <si>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</si>
  <si>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</si>
  <si>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新幹線延伸関連の大型事業の償還が随時完了していることなどから、将来負担比率が低下している。また、計画的な修繕と適正な維持管理を背景に、有形固定資産減価償却率についても、類似団体よりも低く推移している。今後とも公共施設等総合管理計画に基づき老朽化対策に取り組んでいく。</t>
    <phoneticPr fontId="5"/>
  </si>
  <si>
    <t>　実質公債費比率は類似団体と比較すると若干高いものの着実に低下しており、将来負担比率は類似団体よりも低くなっている。これは新幹線延伸にかかる大型事業にかかる起債の償還が完了してきていることなどが要因である。ただし今後は、公益文化施設や防災行政無線の整備等の大型事業へ充当した起債や、小学校新設に充当予定の起債の影響により、実質公債費比率の上昇が想定されることから、事業の優先度による調整や有利な起債の活用等により健全財政の維持に努めていく。</t>
    <rPh sb="141" eb="144">
      <t>ショウガッコウ</t>
    </rPh>
    <rPh sb="144" eb="146">
      <t>シンセツ</t>
    </rPh>
    <rPh sb="147" eb="149">
      <t>ジュウトウ</t>
    </rPh>
    <rPh sb="149" eb="151">
      <t>ヨテイ</t>
    </rPh>
    <rPh sb="152" eb="154">
      <t>キサイ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</si>
</sst>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84389</c:v>
                </c:pt>
                <c:pt idx="1">
                  <c:v>83623</c:v>
                </c:pt>
                <c:pt idx="2">
                  <c:v>87974</c:v>
                </c:pt>
                <c:pt idx="3">
                  <c:v>78864</c:v>
                </c:pt>
                <c:pt idx="4">
                  <c:v>85042</c:v>
                </c:pt>
              </c:numCache>
            </c:numRef>
          </c:val>
          <c:smooth val="0"/>
          <c:extLst xmlns:c16r2="http://schemas.microsoft.com/office/drawing/2015/06/chart">
            <c:ext xmlns:c16="http://schemas.microsoft.com/office/drawing/2014/chart" uri="{C3380CC4-5D6E-409C-BE32-E72D297353CC}">
              <c16:uniqueId val="{00000000-41CF-44C7-9A76-B6E1CBCC8F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60604</c:v>
                </c:pt>
                <c:pt idx="1">
                  <c:v>54773</c:v>
                </c:pt>
                <c:pt idx="2">
                  <c:v>92436</c:v>
                </c:pt>
                <c:pt idx="3">
                  <c:v>103925</c:v>
                </c:pt>
                <c:pt idx="4">
                  <c:v>60343</c:v>
                </c:pt>
              </c:numCache>
            </c:numRef>
          </c:val>
          <c:smooth val="0"/>
          <c:extLst xmlns:c16r2="http://schemas.microsoft.com/office/drawing/2015/06/chart">
            <c:ext xmlns:c16="http://schemas.microsoft.com/office/drawing/2014/chart" uri="{C3380CC4-5D6E-409C-BE32-E72D297353CC}">
              <c16:uniqueId val="{00000001-41CF-44C7-9A76-B6E1CBCC8F86}"/>
            </c:ext>
          </c:extLst>
        </c:ser>
        <c:dLbls>
          <c:showLegendKey val="0"/>
          <c:showVal val="0"/>
          <c:showCatName val="0"/>
          <c:showSerName val="0"/>
          <c:showPercent val="0"/>
          <c:showBubbleSize val="0"/>
        </c:dLbls>
        <c:marker val="1"/>
        <c:smooth val="0"/>
        <c:axId val="148134144"/>
        <c:axId val="148144512"/>
      </c:lineChart>
      <c:catAx>
        <c:axId val="1481341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144512"/>
        <c:crosses val="autoZero"/>
        <c:auto val="1"/>
        <c:lblAlgn val="ctr"/>
        <c:lblOffset val="100"/>
        <c:tickLblSkip val="1"/>
        <c:tickMarkSkip val="1"/>
        <c:noMultiLvlLbl val="0"/>
      </c:catAx>
      <c:valAx>
        <c:axId val="14814451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1341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6.74</c:v>
                </c:pt>
                <c:pt idx="1">
                  <c:v>6.65</c:v>
                </c:pt>
                <c:pt idx="2">
                  <c:v>5.44</c:v>
                </c:pt>
                <c:pt idx="3">
                  <c:v>5.0199999999999996</c:v>
                </c:pt>
                <c:pt idx="4">
                  <c:v>4.84</c:v>
                </c:pt>
              </c:numCache>
            </c:numRef>
          </c:val>
          <c:extLst xmlns:c16r2="http://schemas.microsoft.com/office/drawing/2015/06/chart">
            <c:ext xmlns:c16="http://schemas.microsoft.com/office/drawing/2014/chart" uri="{C3380CC4-5D6E-409C-BE32-E72D297353CC}">
              <c16:uniqueId val="{00000000-72E4-4E16-AAF1-E8C2ECA797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17.25</c:v>
                </c:pt>
                <c:pt idx="1">
                  <c:v>19.48</c:v>
                </c:pt>
                <c:pt idx="2">
                  <c:v>19.86</c:v>
                </c:pt>
                <c:pt idx="3">
                  <c:v>22.43</c:v>
                </c:pt>
                <c:pt idx="4">
                  <c:v>21.94</c:v>
                </c:pt>
              </c:numCache>
            </c:numRef>
          </c:val>
          <c:extLst xmlns:c16r2="http://schemas.microsoft.com/office/drawing/2015/06/chart">
            <c:ext xmlns:c16="http://schemas.microsoft.com/office/drawing/2014/chart" uri="{C3380CC4-5D6E-409C-BE32-E72D297353CC}">
              <c16:uniqueId val="{00000001-72E4-4E16-AAF1-E8C2ECA797DA}"/>
            </c:ext>
          </c:extLst>
        </c:ser>
        <c:dLbls>
          <c:showLegendKey val="0"/>
          <c:showVal val="0"/>
          <c:showCatName val="0"/>
          <c:showSerName val="0"/>
          <c:showPercent val="0"/>
          <c:showBubbleSize val="0"/>
        </c:dLbls>
        <c:gapWidth val="250"/>
        <c:overlap val="100"/>
        <c:axId val="104854656"/>
        <c:axId val="1048565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-0.45</c:v>
                </c:pt>
                <c:pt idx="1">
                  <c:v>1.47</c:v>
                </c:pt>
                <c:pt idx="2">
                  <c:v>-0.93</c:v>
                </c:pt>
                <c:pt idx="3">
                  <c:v>2.54</c:v>
                </c:pt>
                <c:pt idx="4">
                  <c:v>-0.05</c:v>
                </c:pt>
              </c:numCache>
            </c:numRef>
          </c:val>
          <c:smooth val="0"/>
          <c:extLst xmlns:c16r2="http://schemas.microsoft.com/office/drawing/2015/06/chart">
            <c:ext xmlns:c16="http://schemas.microsoft.com/office/drawing/2014/chart" uri="{C3380CC4-5D6E-409C-BE32-E72D297353CC}">
              <c16:uniqueId val="{00000002-72E4-4E16-AAF1-E8C2ECA797DA}"/>
            </c:ext>
          </c:extLst>
        </c:ser>
        <c:dLbls>
          <c:showLegendKey val="0"/>
          <c:showVal val="0"/>
          <c:showCatName val="0"/>
          <c:showSerName val="0"/>
          <c:showPercent val="0"/>
          <c:showBubbleSize val="0"/>
        </c:dLbls>
        <c:marker val="1"/>
        <c:smooth val="0"/>
        <c:axId val="104854656"/>
        <c:axId val="104856576"/>
      </c:lineChart>
      <c:catAx>
        <c:axId val="104854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4856576"/>
        <c:crosses val="autoZero"/>
        <c:auto val="1"/>
        <c:lblAlgn val="ctr"/>
        <c:lblOffset val="100"/>
        <c:tickLblSkip val="1"/>
        <c:tickMarkSkip val="1"/>
        <c:noMultiLvlLbl val="0"/>
      </c:catAx>
      <c:valAx>
        <c:axId val="104856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854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A42-4DE9-9047-E2FF0A13B5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A42-4DE9-9047-E2FF0A13B5B1}"/>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5A42-4DE9-9047-E2FF0A13B5B1}"/>
            </c:ext>
          </c:extLst>
        </c:ser>
        <c:ser>
          <c:idx val="3"/>
          <c:order val="3"/>
          <c:tx>
            <c:strRef>
              <c:f>データシート!$A$30</c:f>
              <c:strCache>
                <c:ptCount val="1"/>
                <c:pt idx="0">
                  <c:v>市営墓地特別会計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0.01</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5A42-4DE9-9047-E2FF0A13B5B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0.09</c:v>
                </c:pt>
                <c:pt idx="4">
                  <c:v>#N/A</c:v>
                </c:pt>
                <c:pt idx="5">
                  <c:v>0.02</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4-5A42-4DE9-9047-E2FF0A13B5B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0.64</c:v>
                </c:pt>
                <c:pt idx="6">
                  <c:v>#N/A</c:v>
                </c:pt>
                <c:pt idx="7">
                  <c:v>1.31</c:v>
                </c:pt>
                <c:pt idx="8">
                  <c:v>#N/A</c:v>
                </c:pt>
                <c:pt idx="9">
                  <c:v>1.25</c:v>
                </c:pt>
              </c:numCache>
            </c:numRef>
          </c:val>
          <c:extLst xmlns:c16r2="http://schemas.microsoft.com/office/drawing/2015/06/chart">
            <c:ext xmlns:c16="http://schemas.microsoft.com/office/drawing/2014/chart" uri="{C3380CC4-5D6E-409C-BE32-E72D297353CC}">
              <c16:uniqueId val="{00000005-5A42-4DE9-9047-E2FF0A13B5B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0.11</c:v>
                </c:pt>
                <c:pt idx="2">
                  <c:v>#N/A</c:v>
                </c:pt>
                <c:pt idx="3">
                  <c:v>0.14000000000000001</c:v>
                </c:pt>
                <c:pt idx="4">
                  <c:v>#N/A</c:v>
                </c:pt>
                <c:pt idx="5">
                  <c:v>0.08</c:v>
                </c:pt>
                <c:pt idx="6">
                  <c:v>#N/A</c:v>
                </c:pt>
                <c:pt idx="7">
                  <c:v>0.18</c:v>
                </c:pt>
                <c:pt idx="8">
                  <c:v>#N/A</c:v>
                </c:pt>
                <c:pt idx="9">
                  <c:v>1.54</c:v>
                </c:pt>
              </c:numCache>
            </c:numRef>
          </c:val>
          <c:extLst xmlns:c16r2="http://schemas.microsoft.com/office/drawing/2015/06/chart">
            <c:ext xmlns:c16="http://schemas.microsoft.com/office/drawing/2014/chart" uri="{C3380CC4-5D6E-409C-BE32-E72D297353CC}">
              <c16:uniqueId val="{00000006-5A42-4DE9-9047-E2FF0A13B5B1}"/>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5.14</c:v>
                </c:pt>
                <c:pt idx="2">
                  <c:v>#N/A</c:v>
                </c:pt>
                <c:pt idx="3">
                  <c:v>4.3499999999999996</c:v>
                </c:pt>
                <c:pt idx="4">
                  <c:v>#N/A</c:v>
                </c:pt>
                <c:pt idx="5">
                  <c:v>4.51</c:v>
                </c:pt>
                <c:pt idx="6">
                  <c:v>#N/A</c:v>
                </c:pt>
                <c:pt idx="7">
                  <c:v>3.46</c:v>
                </c:pt>
                <c:pt idx="8">
                  <c:v>#N/A</c:v>
                </c:pt>
                <c:pt idx="9">
                  <c:v>3.75</c:v>
                </c:pt>
              </c:numCache>
            </c:numRef>
          </c:val>
          <c:extLst xmlns:c16r2="http://schemas.microsoft.com/office/drawing/2015/06/chart">
            <c:ext xmlns:c16="http://schemas.microsoft.com/office/drawing/2014/chart" uri="{C3380CC4-5D6E-409C-BE32-E72D297353CC}">
              <c16:uniqueId val="{00000007-5A42-4DE9-9047-E2FF0A13B5B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6.72</c:v>
                </c:pt>
                <c:pt idx="2">
                  <c:v>#N/A</c:v>
                </c:pt>
                <c:pt idx="3">
                  <c:v>6.63</c:v>
                </c:pt>
                <c:pt idx="4">
                  <c:v>#N/A</c:v>
                </c:pt>
                <c:pt idx="5">
                  <c:v>5.42</c:v>
                </c:pt>
                <c:pt idx="6">
                  <c:v>#N/A</c:v>
                </c:pt>
                <c:pt idx="7">
                  <c:v>5</c:v>
                </c:pt>
                <c:pt idx="8">
                  <c:v>#N/A</c:v>
                </c:pt>
                <c:pt idx="9">
                  <c:v>4.82</c:v>
                </c:pt>
              </c:numCache>
            </c:numRef>
          </c:val>
          <c:extLst xmlns:c16r2="http://schemas.microsoft.com/office/drawing/2015/06/chart">
            <c:ext xmlns:c16="http://schemas.microsoft.com/office/drawing/2014/chart" uri="{C3380CC4-5D6E-409C-BE32-E72D297353CC}">
              <c16:uniqueId val="{00000008-5A42-4DE9-9047-E2FF0A13B5B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17.43</c:v>
                </c:pt>
                <c:pt idx="2">
                  <c:v>#N/A</c:v>
                </c:pt>
                <c:pt idx="3">
                  <c:v>17.5</c:v>
                </c:pt>
                <c:pt idx="4">
                  <c:v>#N/A</c:v>
                </c:pt>
                <c:pt idx="5">
                  <c:v>18.739999999999998</c:v>
                </c:pt>
                <c:pt idx="6">
                  <c:v>#N/A</c:v>
                </c:pt>
                <c:pt idx="7">
                  <c:v>19.739999999999998</c:v>
                </c:pt>
                <c:pt idx="8">
                  <c:v>#N/A</c:v>
                </c:pt>
                <c:pt idx="9">
                  <c:v>20.18</c:v>
                </c:pt>
              </c:numCache>
            </c:numRef>
          </c:val>
          <c:extLst xmlns:c16r2="http://schemas.microsoft.com/office/drawing/2015/06/chart">
            <c:ext xmlns:c16="http://schemas.microsoft.com/office/drawing/2014/chart" uri="{C3380CC4-5D6E-409C-BE32-E72D297353CC}">
              <c16:uniqueId val="{00000009-5A42-4DE9-9047-E2FF0A13B5B1}"/>
            </c:ext>
          </c:extLst>
        </c:ser>
        <c:dLbls>
          <c:showLegendKey val="0"/>
          <c:showVal val="0"/>
          <c:showCatName val="0"/>
          <c:showSerName val="0"/>
          <c:showPercent val="0"/>
          <c:showBubbleSize val="0"/>
        </c:dLbls>
        <c:gapWidth val="150"/>
        <c:overlap val="100"/>
        <c:axId val="104938880"/>
        <c:axId val="104940672"/>
      </c:barChart>
      <c:catAx>
        <c:axId val="104938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4940672"/>
        <c:crosses val="autoZero"/>
        <c:auto val="1"/>
        <c:lblAlgn val="ctr"/>
        <c:lblOffset val="100"/>
        <c:tickLblSkip val="1"/>
        <c:tickMarkSkip val="1"/>
        <c:noMultiLvlLbl val="0"/>
      </c:catAx>
      <c:valAx>
        <c:axId val="104940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9388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2464</c:v>
                </c:pt>
                <c:pt idx="5">
                  <c:v>2427</c:v>
                </c:pt>
                <c:pt idx="8">
                  <c:v>2219</c:v>
                </c:pt>
                <c:pt idx="11">
                  <c:v>2261</c:v>
                </c:pt>
                <c:pt idx="14">
                  <c:v>2236</c:v>
                </c:pt>
              </c:numCache>
            </c:numRef>
          </c:val>
          <c:extLst xmlns:c16r2="http://schemas.microsoft.com/office/drawing/2015/06/chart">
            <c:ext xmlns:c16="http://schemas.microsoft.com/office/drawing/2014/chart" uri="{C3380CC4-5D6E-409C-BE32-E72D297353CC}">
              <c16:uniqueId val="{00000000-2AF7-407A-A6EC-FF900D7286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AF7-407A-A6EC-FF900D7286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204</c:v>
                </c:pt>
                <c:pt idx="3">
                  <c:v>180</c:v>
                </c:pt>
                <c:pt idx="6">
                  <c:v>293</c:v>
                </c:pt>
                <c:pt idx="9">
                  <c:v>273</c:v>
                </c:pt>
                <c:pt idx="12">
                  <c:v>165</c:v>
                </c:pt>
              </c:numCache>
            </c:numRef>
          </c:val>
          <c:extLst xmlns:c16r2="http://schemas.microsoft.com/office/drawing/2015/06/chart">
            <c:ext xmlns:c16="http://schemas.microsoft.com/office/drawing/2014/chart" uri="{C3380CC4-5D6E-409C-BE32-E72D297353CC}">
              <c16:uniqueId val="{00000002-2AF7-407A-A6EC-FF900D7286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393</c:v>
                </c:pt>
                <c:pt idx="3">
                  <c:v>313</c:v>
                </c:pt>
                <c:pt idx="6">
                  <c:v>260</c:v>
                </c:pt>
                <c:pt idx="9">
                  <c:v>270</c:v>
                </c:pt>
                <c:pt idx="12">
                  <c:v>291</c:v>
                </c:pt>
              </c:numCache>
            </c:numRef>
          </c:val>
          <c:extLst xmlns:c16r2="http://schemas.microsoft.com/office/drawing/2015/06/chart">
            <c:ext xmlns:c16="http://schemas.microsoft.com/office/drawing/2014/chart" uri="{C3380CC4-5D6E-409C-BE32-E72D297353CC}">
              <c16:uniqueId val="{00000003-2AF7-407A-A6EC-FF900D7286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698</c:v>
                </c:pt>
                <c:pt idx="3">
                  <c:v>678</c:v>
                </c:pt>
                <c:pt idx="6">
                  <c:v>624</c:v>
                </c:pt>
                <c:pt idx="9">
                  <c:v>582</c:v>
                </c:pt>
                <c:pt idx="12">
                  <c:v>542</c:v>
                </c:pt>
              </c:numCache>
            </c:numRef>
          </c:val>
          <c:extLst xmlns:c16r2="http://schemas.microsoft.com/office/drawing/2015/06/chart">
            <c:ext xmlns:c16="http://schemas.microsoft.com/office/drawing/2014/chart" uri="{C3380CC4-5D6E-409C-BE32-E72D297353CC}">
              <c16:uniqueId val="{00000004-2AF7-407A-A6EC-FF900D7286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AF7-407A-A6EC-FF900D7286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AF7-407A-A6EC-FF900D7286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2188</c:v>
                </c:pt>
                <c:pt idx="3">
                  <c:v>2223</c:v>
                </c:pt>
                <c:pt idx="6">
                  <c:v>1978</c:v>
                </c:pt>
                <c:pt idx="9">
                  <c:v>1915</c:v>
                </c:pt>
                <c:pt idx="12">
                  <c:v>1879</c:v>
                </c:pt>
              </c:numCache>
            </c:numRef>
          </c:val>
          <c:extLst xmlns:c16r2="http://schemas.microsoft.com/office/drawing/2015/06/chart">
            <c:ext xmlns:c16="http://schemas.microsoft.com/office/drawing/2014/chart" uri="{C3380CC4-5D6E-409C-BE32-E72D297353CC}">
              <c16:uniqueId val="{00000007-2AF7-407A-A6EC-FF900D728667}"/>
            </c:ext>
          </c:extLst>
        </c:ser>
        <c:dLbls>
          <c:showLegendKey val="0"/>
          <c:showVal val="0"/>
          <c:showCatName val="0"/>
          <c:showSerName val="0"/>
          <c:showPercent val="0"/>
          <c:showBubbleSize val="0"/>
        </c:dLbls>
        <c:gapWidth val="100"/>
        <c:overlap val="100"/>
        <c:axId val="123374208"/>
        <c:axId val="123380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1019</c:v>
                </c:pt>
                <c:pt idx="2">
                  <c:v>#N/A</c:v>
                </c:pt>
                <c:pt idx="3">
                  <c:v>#N/A</c:v>
                </c:pt>
                <c:pt idx="4">
                  <c:v>967</c:v>
                </c:pt>
                <c:pt idx="5">
                  <c:v>#N/A</c:v>
                </c:pt>
                <c:pt idx="6">
                  <c:v>#N/A</c:v>
                </c:pt>
                <c:pt idx="7">
                  <c:v>936</c:v>
                </c:pt>
                <c:pt idx="8">
                  <c:v>#N/A</c:v>
                </c:pt>
                <c:pt idx="9">
                  <c:v>#N/A</c:v>
                </c:pt>
                <c:pt idx="10">
                  <c:v>779</c:v>
                </c:pt>
                <c:pt idx="11">
                  <c:v>#N/A</c:v>
                </c:pt>
                <c:pt idx="12">
                  <c:v>#N/A</c:v>
                </c:pt>
                <c:pt idx="13">
                  <c:v>641</c:v>
                </c:pt>
                <c:pt idx="14">
                  <c:v>#N/A</c:v>
                </c:pt>
              </c:numCache>
            </c:numRef>
          </c:val>
          <c:smooth val="0"/>
          <c:extLst xmlns:c16r2="http://schemas.microsoft.com/office/drawing/2015/06/chart">
            <c:ext xmlns:c16="http://schemas.microsoft.com/office/drawing/2014/chart" uri="{C3380CC4-5D6E-409C-BE32-E72D297353CC}">
              <c16:uniqueId val="{00000008-2AF7-407A-A6EC-FF900D728667}"/>
            </c:ext>
          </c:extLst>
        </c:ser>
        <c:dLbls>
          <c:showLegendKey val="0"/>
          <c:showVal val="0"/>
          <c:showCatName val="0"/>
          <c:showSerName val="0"/>
          <c:showPercent val="0"/>
          <c:showBubbleSize val="0"/>
        </c:dLbls>
        <c:marker val="1"/>
        <c:smooth val="0"/>
        <c:axId val="123374208"/>
        <c:axId val="123380480"/>
      </c:lineChart>
      <c:catAx>
        <c:axId val="123374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380480"/>
        <c:crosses val="autoZero"/>
        <c:auto val="1"/>
        <c:lblAlgn val="ctr"/>
        <c:lblOffset val="100"/>
        <c:tickLblSkip val="1"/>
        <c:tickMarkSkip val="1"/>
        <c:noMultiLvlLbl val="0"/>
      </c:catAx>
      <c:valAx>
        <c:axId val="123380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374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19016</c:v>
                </c:pt>
                <c:pt idx="5">
                  <c:v>18684</c:v>
                </c:pt>
                <c:pt idx="8">
                  <c:v>18768</c:v>
                </c:pt>
                <c:pt idx="11">
                  <c:v>18792</c:v>
                </c:pt>
                <c:pt idx="14">
                  <c:v>18218</c:v>
                </c:pt>
              </c:numCache>
            </c:numRef>
          </c:val>
          <c:extLst xmlns:c16r2="http://schemas.microsoft.com/office/drawing/2015/06/chart">
            <c:ext xmlns:c16="http://schemas.microsoft.com/office/drawing/2014/chart" uri="{C3380CC4-5D6E-409C-BE32-E72D297353CC}">
              <c16:uniqueId val="{00000000-382E-4A4E-A027-82CB3C2F99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3516</c:v>
                </c:pt>
                <c:pt idx="5">
                  <c:v>3325</c:v>
                </c:pt>
                <c:pt idx="8">
                  <c:v>3027</c:v>
                </c:pt>
                <c:pt idx="11">
                  <c:v>3107</c:v>
                </c:pt>
                <c:pt idx="14">
                  <c:v>3104</c:v>
                </c:pt>
              </c:numCache>
            </c:numRef>
          </c:val>
          <c:extLst xmlns:c16r2="http://schemas.microsoft.com/office/drawing/2015/06/chart">
            <c:ext xmlns:c16="http://schemas.microsoft.com/office/drawing/2014/chart" uri="{C3380CC4-5D6E-409C-BE32-E72D297353CC}">
              <c16:uniqueId val="{00000001-382E-4A4E-A027-82CB3C2F99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5713</c:v>
                </c:pt>
                <c:pt idx="5">
                  <c:v>6604</c:v>
                </c:pt>
                <c:pt idx="8">
                  <c:v>7168</c:v>
                </c:pt>
                <c:pt idx="11">
                  <c:v>6989</c:v>
                </c:pt>
                <c:pt idx="14">
                  <c:v>7090</c:v>
                </c:pt>
              </c:numCache>
            </c:numRef>
          </c:val>
          <c:extLst xmlns:c16r2="http://schemas.microsoft.com/office/drawing/2015/06/chart">
            <c:ext xmlns:c16="http://schemas.microsoft.com/office/drawing/2014/chart" uri="{C3380CC4-5D6E-409C-BE32-E72D297353CC}">
              <c16:uniqueId val="{00000002-382E-4A4E-A027-82CB3C2F99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82E-4A4E-A027-82CB3C2F99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82E-4A4E-A027-82CB3C2F99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82E-4A4E-A027-82CB3C2F99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2846</c:v>
                </c:pt>
                <c:pt idx="3">
                  <c:v>2677</c:v>
                </c:pt>
                <c:pt idx="6">
                  <c:v>2547</c:v>
                </c:pt>
                <c:pt idx="9">
                  <c:v>2324</c:v>
                </c:pt>
                <c:pt idx="12">
                  <c:v>2295</c:v>
                </c:pt>
              </c:numCache>
            </c:numRef>
          </c:val>
          <c:extLst xmlns:c16r2="http://schemas.microsoft.com/office/drawing/2015/06/chart">
            <c:ext xmlns:c16="http://schemas.microsoft.com/office/drawing/2014/chart" uri="{C3380CC4-5D6E-409C-BE32-E72D297353CC}">
              <c16:uniqueId val="{00000006-382E-4A4E-A027-82CB3C2F99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1948</c:v>
                </c:pt>
                <c:pt idx="3">
                  <c:v>1723</c:v>
                </c:pt>
                <c:pt idx="6">
                  <c:v>1815</c:v>
                </c:pt>
                <c:pt idx="9">
                  <c:v>1588</c:v>
                </c:pt>
                <c:pt idx="12">
                  <c:v>1355</c:v>
                </c:pt>
              </c:numCache>
            </c:numRef>
          </c:val>
          <c:extLst xmlns:c16r2="http://schemas.microsoft.com/office/drawing/2015/06/chart">
            <c:ext xmlns:c16="http://schemas.microsoft.com/office/drawing/2014/chart" uri="{C3380CC4-5D6E-409C-BE32-E72D297353CC}">
              <c16:uniqueId val="{00000007-382E-4A4E-A027-82CB3C2F99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7759</c:v>
                </c:pt>
                <c:pt idx="3">
                  <c:v>7341</c:v>
                </c:pt>
                <c:pt idx="6">
                  <c:v>6972</c:v>
                </c:pt>
                <c:pt idx="9">
                  <c:v>6587</c:v>
                </c:pt>
                <c:pt idx="12">
                  <c:v>6099</c:v>
                </c:pt>
              </c:numCache>
            </c:numRef>
          </c:val>
          <c:extLst xmlns:c16r2="http://schemas.microsoft.com/office/drawing/2015/06/chart">
            <c:ext xmlns:c16="http://schemas.microsoft.com/office/drawing/2014/chart" uri="{C3380CC4-5D6E-409C-BE32-E72D297353CC}">
              <c16:uniqueId val="{00000008-382E-4A4E-A027-82CB3C2F99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1370</c:v>
                </c:pt>
                <c:pt idx="3">
                  <c:v>1209</c:v>
                </c:pt>
                <c:pt idx="6">
                  <c:v>1067</c:v>
                </c:pt>
                <c:pt idx="9">
                  <c:v>918</c:v>
                </c:pt>
                <c:pt idx="12">
                  <c:v>768</c:v>
                </c:pt>
              </c:numCache>
            </c:numRef>
          </c:val>
          <c:extLst xmlns:c16r2="http://schemas.microsoft.com/office/drawing/2015/06/chart">
            <c:ext xmlns:c16="http://schemas.microsoft.com/office/drawing/2014/chart" uri="{C3380CC4-5D6E-409C-BE32-E72D297353CC}">
              <c16:uniqueId val="{00000009-382E-4A4E-A027-82CB3C2F99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18172</c:v>
                </c:pt>
                <c:pt idx="3">
                  <c:v>18065</c:v>
                </c:pt>
                <c:pt idx="6">
                  <c:v>18568</c:v>
                </c:pt>
                <c:pt idx="9">
                  <c:v>19173</c:v>
                </c:pt>
                <c:pt idx="12">
                  <c:v>19023</c:v>
                </c:pt>
              </c:numCache>
            </c:numRef>
          </c:val>
          <c:extLst xmlns:c16r2="http://schemas.microsoft.com/office/drawing/2015/06/chart">
            <c:ext xmlns:c16="http://schemas.microsoft.com/office/drawing/2014/chart" uri="{C3380CC4-5D6E-409C-BE32-E72D297353CC}">
              <c16:uniqueId val="{0000000A-382E-4A4E-A027-82CB3C2F9914}"/>
            </c:ext>
          </c:extLst>
        </c:ser>
        <c:dLbls>
          <c:showLegendKey val="0"/>
          <c:showVal val="0"/>
          <c:showCatName val="0"/>
          <c:showSerName val="0"/>
          <c:showPercent val="0"/>
          <c:showBubbleSize val="0"/>
        </c:dLbls>
        <c:gapWidth val="100"/>
        <c:overlap val="100"/>
        <c:axId val="124978688"/>
        <c:axId val="124980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3849</c:v>
                </c:pt>
                <c:pt idx="2">
                  <c:v>#N/A</c:v>
                </c:pt>
                <c:pt idx="3">
                  <c:v>#N/A</c:v>
                </c:pt>
                <c:pt idx="4">
                  <c:v>2401</c:v>
                </c:pt>
                <c:pt idx="5">
                  <c:v>#N/A</c:v>
                </c:pt>
                <c:pt idx="6">
                  <c:v>#N/A</c:v>
                </c:pt>
                <c:pt idx="7">
                  <c:v>2006</c:v>
                </c:pt>
                <c:pt idx="8">
                  <c:v>#N/A</c:v>
                </c:pt>
                <c:pt idx="9">
                  <c:v>#N/A</c:v>
                </c:pt>
                <c:pt idx="10">
                  <c:v>1701</c:v>
                </c:pt>
                <c:pt idx="11">
                  <c:v>#N/A</c:v>
                </c:pt>
                <c:pt idx="12">
                  <c:v>#N/A</c:v>
                </c:pt>
                <c:pt idx="13">
                  <c:v>1128</c:v>
                </c:pt>
                <c:pt idx="14">
                  <c:v>#N/A</c:v>
                </c:pt>
              </c:numCache>
            </c:numRef>
          </c:val>
          <c:smooth val="0"/>
          <c:extLst xmlns:c16r2="http://schemas.microsoft.com/office/drawing/2015/06/chart">
            <c:ext xmlns:c16="http://schemas.microsoft.com/office/drawing/2014/chart" uri="{C3380CC4-5D6E-409C-BE32-E72D297353CC}">
              <c16:uniqueId val="{0000000B-382E-4A4E-A027-82CB3C2F9914}"/>
            </c:ext>
          </c:extLst>
        </c:ser>
        <c:dLbls>
          <c:showLegendKey val="0"/>
          <c:showVal val="0"/>
          <c:showCatName val="0"/>
          <c:showSerName val="0"/>
          <c:showPercent val="0"/>
          <c:showBubbleSize val="0"/>
        </c:dLbls>
        <c:marker val="1"/>
        <c:smooth val="0"/>
        <c:axId val="124978688"/>
        <c:axId val="124980608"/>
      </c:lineChart>
      <c:catAx>
        <c:axId val="124978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4980608"/>
        <c:crosses val="autoZero"/>
        <c:auto val="1"/>
        <c:lblAlgn val="ctr"/>
        <c:lblOffset val="100"/>
        <c:tickLblSkip val="1"/>
        <c:tickMarkSkip val="1"/>
        <c:noMultiLvlLbl val="0"/>
      </c:catAx>
      <c:valAx>
        <c:axId val="124980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978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2196</c:v>
                </c:pt>
                <c:pt idx="1">
                  <c:v>2519</c:v>
                </c:pt>
                <c:pt idx="2">
                  <c:v>2521</c:v>
                </c:pt>
              </c:numCache>
            </c:numRef>
          </c:val>
          <c:extLst xmlns:c16r2="http://schemas.microsoft.com/office/drawing/2015/06/chart">
            <c:ext xmlns:c16="http://schemas.microsoft.com/office/drawing/2014/chart" uri="{C3380CC4-5D6E-409C-BE32-E72D297353CC}">
              <c16:uniqueId val="{00000000-DDFB-48F0-9362-3309393E86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758</c:v>
                </c:pt>
                <c:pt idx="1">
                  <c:v>769</c:v>
                </c:pt>
                <c:pt idx="2">
                  <c:v>781</c:v>
                </c:pt>
              </c:numCache>
            </c:numRef>
          </c:val>
          <c:extLst xmlns:c16r2="http://schemas.microsoft.com/office/drawing/2015/06/chart">
            <c:ext xmlns:c16="http://schemas.microsoft.com/office/drawing/2014/chart" uri="{C3380CC4-5D6E-409C-BE32-E72D297353CC}">
              <c16:uniqueId val="{00000001-DDFB-48F0-9362-3309393E86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3386</c:v>
                </c:pt>
                <c:pt idx="1">
                  <c:v>2948</c:v>
                </c:pt>
                <c:pt idx="2">
                  <c:v>3330</c:v>
                </c:pt>
              </c:numCache>
            </c:numRef>
          </c:val>
          <c:extLst xmlns:c16r2="http://schemas.microsoft.com/office/drawing/2015/06/chart">
            <c:ext xmlns:c16="http://schemas.microsoft.com/office/drawing/2014/chart" uri="{C3380CC4-5D6E-409C-BE32-E72D297353CC}">
              <c16:uniqueId val="{00000002-DDFB-48F0-9362-3309393E86CB}"/>
            </c:ext>
          </c:extLst>
        </c:ser>
        <c:dLbls>
          <c:showLegendKey val="0"/>
          <c:showVal val="0"/>
          <c:showCatName val="0"/>
          <c:showSerName val="0"/>
          <c:showPercent val="0"/>
          <c:showBubbleSize val="0"/>
        </c:dLbls>
        <c:gapWidth val="120"/>
        <c:overlap val="100"/>
        <c:axId val="124873728"/>
        <c:axId val="124879616"/>
      </c:barChart>
      <c:catAx>
        <c:axId val="124873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4879616"/>
        <c:crosses val="autoZero"/>
        <c:auto val="1"/>
        <c:lblAlgn val="ctr"/>
        <c:lblOffset val="100"/>
        <c:tickLblSkip val="1"/>
        <c:tickMarkSkip val="1"/>
        <c:noMultiLvlLbl val="0"/>
      </c:catAx>
      <c:valAx>
        <c:axId val="1248796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4873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{546156B8-79D5-46C1-86BE-230B262C1688}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0114-4A36-A2E1-FF061CBB0F7C}"/>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{268D2833-1013-44F6-A7C3-6CF32B390FB7}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14-4A36-A2E1-FF061CBB0F7C}"/>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{A015EA93-F642-4111-BACC-290B8494FC3B}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14-4A36-A2E1-FF061CBB0F7C}"/>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{BDF165CA-0D58-45B5-8369-CCFD68013110}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14-4A36-A2E1-FF061CBB0F7C}"/>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{969FA5A3-92E7-4831-B972-C1DAD9E60FDE}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14-4A36-A2E1-FF061CBB0F7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{1B7E8CA2-4537-4370-A368-2D947678249A}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0114-4A36-A2E1-FF061CBB0F7C}"/>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{E84F948C-7DEA-4B37-A9CD-AB943F8BFB1C}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0114-4A36-A2E1-FF061CBB0F7C}"/>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{C669C4F4-F248-4346-AE6C-2D0F04989DEA}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0114-4A36-A2E1-FF061CBB0F7C}"/>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{1A459CB3-20D4-434A-A4BE-0F45720964F5}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0114-4A36-A2E1-FF061CBB0F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48.4</c:v>
                </c:pt>
                <c:pt idx="24">
                  <c:v>47.4</c:v>
                </c:pt>
                <c:pt idx="32">
                  <c:v>48.7</c:v>
                </c:pt>
              </c:numCache>
            </c:numRef>
          </c:xVal>
          <c:yVal>
            <c:numRef>
              <c:f>公会計指標分析・財政指標組合せ分析表!$BP$51:$DC$51</c:f>
              <c:numCache>
                <c:formatCode>#,##0.0;"▲ "#,##0.0</c:formatCode>
                <c:ptCount val="40"/>
                <c:pt idx="16">
                  <c:v>21.7</c:v>
                </c:pt>
                <c:pt idx="24">
                  <c:v>18</c:v>
                </c:pt>
                <c:pt idx="32">
                  <c:v>11.6</c:v>
                </c:pt>
              </c:numCache>
            </c:numRef>
          </c:yVal>
          <c:smooth val="0"/>
          <c:extLst xmlns:c16r2="http://schemas.microsoft.com/office/drawing/2015/06/chart">
            <c:ext xmlns:c16="http://schemas.microsoft.com/office/drawing/2014/chart" uri="{C3380CC4-5D6E-409C-BE32-E72D297353CC}">
              <c16:uniqueId val="{00000009-0114-4A36-A2E1-FF061CBB0F7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{1EC9B40D-7BE3-4B55-B471-B271B9D3DBE8}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0114-4A36-A2E1-FF061CBB0F7C}"/>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{76FB2ADD-EE52-4148-B257-F88064264233}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14-4A36-A2E1-FF061CBB0F7C}"/>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{02DB9191-ABE8-44A3-AEDC-1396E9ED90EC}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14-4A36-A2E1-FF061CBB0F7C}"/>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{C8A5A0ED-005C-4E1E-8BE4-B03B3F051FE0}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14-4A36-A2E1-FF061CBB0F7C}"/>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{1F8CDD5B-BD41-4879-8821-797886299A4F}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14-4A36-A2E1-FF061CBB0F7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{735C6DE7-5227-4A68-B30B-640AA33554E9}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0114-4A36-A2E1-FF061CBB0F7C}"/>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{8523AF0E-E28E-4D57-B10C-FE86FFE8328A}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0114-4A36-A2E1-FF061CBB0F7C}"/>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{50C0E37E-7721-49B8-BFA6-EAF7C4F7964E}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0114-4A36-A2E1-FF061CBB0F7C}"/>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{E024D7B1-6454-444A-8E12-0E48AF12DE31}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0114-4A36-A2E1-FF061CBB0F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pt idx="24">
                  <c:v>53.6</c:v>
                </c:pt>
                <c:pt idx="32">
                  <c:v>53</c:v>
                </c:pt>
              </c:numCache>
            </c:numRef>
          </c:xVal>
          <c:yVal>
            <c:numRef>
              <c:f>公会計指標分析・財政指標組合せ分析表!$BP$55:$DC$55</c:f>
              <c:numCache>
                <c:formatCode>#,##0.0;"▲ "#,##0.0</c:formatCode>
                <c:ptCount val="40"/>
                <c:pt idx="16">
                  <c:v>32.799999999999997</c:v>
                </c:pt>
                <c:pt idx="24">
                  <c:v>20.2</c:v>
                </c:pt>
                <c:pt idx="32">
                  <c:v>19</c:v>
                </c:pt>
              </c:numCache>
            </c:numRef>
          </c:yVal>
          <c:smooth val="0"/>
          <c:extLst xmlns:c16r2="http://schemas.microsoft.com/office/drawing/2015/06/chart">
            <c:ext xmlns:c16="http://schemas.microsoft.com/office/drawing/2014/chart" uri="{C3380CC4-5D6E-409C-BE32-E72D297353CC}">
              <c16:uniqueId val="{00000013-0114-4A36-A2E1-FF061CBB0F7C}"/>
            </c:ext>
          </c:extLst>
        </c:ser>
        <c:dLbls>
          <c:showLegendKey val="0"/>
          <c:showVal val="1"/>
          <c:showCatName val="0"/>
          <c:showSerName val="0"/>
          <c:showPercent val="0"/>
          <c:showBubbleSize val="0"/>
        </c:dLbls>
        <c:axId val="125274368"/>
        <c:axId val="125301120"/>
      </c:scatterChart>
      <c:valAx>
        <c:axId val="125274368"/>
        <c:scaling>
          <c:orientation val="minMax"/>
          <c:max val="60"/>
          <c:min val="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301120"/>
        <c:crosses val="autoZero"/>
        <c:crossBetween val="midCat"/>
      </c:valAx>
      <c:valAx>
        <c:axId val="125301120"/>
        <c:scaling>
          <c:orientation val="minMax"/>
          <c:max val="37"/>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2743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{0A8E1B11-E7A2-4BC4-9E25-38E881D906B8}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BA0-46EB-A1A9-ED057FB8B43A}"/>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{E8FAE762-4F67-4ADB-981A-43621C624B7B}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A0-46EB-A1A9-ED057FB8B43A}"/>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{7A0DB117-F35F-47BD-936B-2C285107C26A}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A0-46EB-A1A9-ED057FB8B43A}"/>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{38ED113D-1A5A-4F3F-BB05-D89FBA5E16EB}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A0-46EB-A1A9-ED057FB8B43A}"/>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{97B9ADD3-C444-4D0C-A027-3E677C198392}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A0-46EB-A1A9-ED057FB8B43A}"/>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{892DBB33-E2C0-4EB4-AF14-F34068FD5689}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BA0-46EB-A1A9-ED057FB8B43A}"/>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{DB41EC9D-2162-4E00-BBA2-6A5D272BE47C}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BA0-46EB-A1A9-ED057FB8B43A}"/>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{D3000C57-7728-49E9-9433-2AEA7FE9FF21}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BA0-46EB-A1A9-ED057FB8B43A}"/>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{4D15408D-9227-427B-AB2F-21DED332145B}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BA0-46EB-A1A9-ED057FB8B43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11.1</c:v>
                </c:pt>
                <c:pt idx="16">
                  <c:v>10.5</c:v>
                </c:pt>
                <c:pt idx="24">
                  <c:v>9.6</c:v>
                </c:pt>
                <c:pt idx="32">
                  <c:v>8.3000000000000007</c:v>
                </c:pt>
              </c:numCache>
            </c:numRef>
          </c:xVal>
          <c:yVal>
            <c:numRef>
              <c:f>公会計指標分析・財政指標組合せ分析表!$BP$73:$DC$73</c:f>
              <c:numCache>
                <c:formatCode>#,##0.0;"▲ "#,##0.0</c:formatCode>
                <c:ptCount val="40"/>
                <c:pt idx="0">
                  <c:v>40.799999999999997</c:v>
                </c:pt>
                <c:pt idx="8">
                  <c:v>26.3</c:v>
                </c:pt>
                <c:pt idx="16">
                  <c:v>21.7</c:v>
                </c:pt>
                <c:pt idx="24">
                  <c:v>18</c:v>
                </c:pt>
                <c:pt idx="32">
                  <c:v>11.6</c:v>
                </c:pt>
              </c:numCache>
            </c:numRef>
          </c:yVal>
          <c:smooth val="0"/>
          <c:extLst xmlns:c16r2="http://schemas.microsoft.com/office/drawing/2015/06/chart">
            <c:ext xmlns:c16="http://schemas.microsoft.com/office/drawing/2014/chart" uri="{C3380CC4-5D6E-409C-BE32-E72D297353CC}">
              <c16:uniqueId val="{00000009-FBA0-46EB-A1A9-ED057FB8B43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{1CE68707-6CB9-44B3-B134-8B0C1BB0A8E2}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BA0-46EB-A1A9-ED057FB8B43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{741060EA-3AB0-42BC-856A-32F051D1E464}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A0-46EB-A1A9-ED057FB8B43A}"/>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{79AC29E9-5FCD-4D8A-8340-1B4488D97C89}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A0-46EB-A1A9-ED057FB8B43A}"/>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{61DE9801-009F-4CE2-A08F-5E9AACB90E5F}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A0-46EB-A1A9-ED057FB8B43A}"/>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{29465854-7721-483A-B8EE-0A5709660385}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A0-46EB-A1A9-ED057FB8B43A}"/>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{BA370251-C7CF-48D3-B8A2-1B6A3BED8799}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BA0-46EB-A1A9-ED057FB8B43A}"/>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{F55AA6D3-9034-4D74-8A3E-D4AE187EEEC2}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BA0-46EB-A1A9-ED057FB8B43A}"/>
                </c:ext>
              </c:extLst>
            </c:dLbl>
            <c:dLbl>
              <c:idx val="24"/>
              <c:layout>
                <c:manualLayout>
                  <c:x val="-2.8571455237596376E-2"/>
                  <c:y val="-7.268031456798275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{F1428B09-9943-4275-BEAB-61C09A383E9D}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BA0-46EB-A1A9-ED057FB8B43A}"/>
                </c:ext>
              </c:extLst>
            </c:dLbl>
            <c:dLbl>
              <c:idx val="32"/>
              <c:layout>
                <c:manualLayout>
                  <c:x val="-3.4824528000624889E-2"/>
                  <c:y val="-5.2152979607605142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{234E6412-CCA7-446E-8A0E-794DE4A07AEC}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BA0-46EB-A1A9-ED057FB8B43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10.4</c:v>
                </c:pt>
                <c:pt idx="16">
                  <c:v>9.5</c:v>
                </c:pt>
                <c:pt idx="24">
                  <c:v>8.6</c:v>
                </c:pt>
                <c:pt idx="32">
                  <c:v>8.5</c:v>
                </c:pt>
              </c:numCache>
            </c:numRef>
          </c:xVal>
          <c:yVal>
            <c:numRef>
              <c:f>公会計指標分析・財政指標組合せ分析表!$BP$77:$DC$77</c:f>
              <c:numCache>
                <c:formatCode>#,##0.0;"▲ "#,##0.0</c:formatCode>
                <c:ptCount val="40"/>
                <c:pt idx="0">
                  <c:v>52.8</c:v>
                </c:pt>
                <c:pt idx="8">
                  <c:v>48.6</c:v>
                </c:pt>
                <c:pt idx="16">
                  <c:v>32.799999999999997</c:v>
                </c:pt>
                <c:pt idx="24">
                  <c:v>20.2</c:v>
                </c:pt>
                <c:pt idx="32">
                  <c:v>19</c:v>
                </c:pt>
              </c:numCache>
            </c:numRef>
          </c:yVal>
          <c:smooth val="0"/>
          <c:extLst xmlns:c16r2="http://schemas.microsoft.com/office/drawing/2015/06/chart">
            <c:ext xmlns:c16="http://schemas.microsoft.com/office/drawing/2014/chart" uri="{C3380CC4-5D6E-409C-BE32-E72D297353CC}">
              <c16:uniqueId val="{00000013-FBA0-46EB-A1A9-ED057FB8B43A}"/>
            </c:ext>
          </c:extLst>
        </c:ser>
        <c:dLbls>
          <c:showLegendKey val="0"/>
          <c:showVal val="1"/>
          <c:showCatName val="0"/>
          <c:showSerName val="0"/>
          <c:showPercent val="0"/>
          <c:showBubbleSize val="0"/>
        </c:dLbls>
        <c:axId val="131209088"/>
        <c:axId val="131244032"/>
      </c:scatterChart>
      <c:valAx>
        <c:axId val="131209088"/>
        <c:scaling>
          <c:orientation val="minMax"/>
          <c:max val="12.1"/>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244032"/>
        <c:crosses val="autoZero"/>
        <c:crossBetween val="midCat"/>
      </c:valAx>
      <c:valAx>
        <c:axId val="131244032"/>
        <c:scaling>
          <c:orientation val="minMax"/>
          <c:max val="60"/>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12090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型事業に係る起債の償還が随時終了する影響で、元利償還金は引き続き逓減傾向にある。また、下水道会計への公債費にかかる繰出金や債務負担行為に基づく支出額も減少しており、全体として当該比率における分子の額を減少させ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今後は、近年実施したまたは実施予定の大型事業にかかる起債の償還が増大する影響で、当該比率も悪化することが予想されるため、起債の活用にあたっては、なお一層留意していく必要がある。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実施してきた大型事業の償還が随時完了していること等で、一般会計等に係る地方債の現在高は減少し、あわせて下水道会計等への繰出金である公営企業債等繰入見込額も地方債の償還が順調に進んでいることで減少してきている。また、債務負担行為に基づく支出予定額も順調に減少していることから、全体として将来負担額は減少し、将来負担比率の改善につなが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山形県東根市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年度については、ふるさとづくり基金の増があったものの、公共文化施設（まなびあテラス）整備のために、公共文化施設整備基金を７億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万円取り崩した影響が大きく、基金全体として対前年度比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年度については、ふるさとづくり寄附金増によるふるさとづくり基金の大幅増を要因に、基金全体として対前年度比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振興実施計画における基金の活用計画を予算編成に適切に反映させ、適正に活用していく。特に、恒久財源ではないふるさとづくり寄附を財源としたふるさとづくり基金の活用については、特に留意する。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ふるさとづくり寄附金を財源に、地域福祉の向上や地域資源の保全、活用等を図る。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市立小中学校建設に必要な資金を積み立て、建設の費用に充てる場合に限り活用する。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・公共文化施設整備基金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市民の文化活動の場となる市民文化会館、図書館、その他の文化施設の整備の際に活用する。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・アイジー基金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アイジー工業株式会社からの寄附金を財源に、産業教育及び科学教育の振興費に充てる。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地域における福祉活動の促進、快適な生活環境の形成等を図るため活用する。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ふるさとづくり寄附の実績増に伴い、基金残高も増加している。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における活用はなく、利子の積み立てによる微増となった。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・公共文化施設整備基金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に公共文化施設（まなびあテラス）を整備した際に活用したため、大幅減となった。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・アイジー基金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千円ずつを取り崩し、科学教育等の事業に活用している。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寄附による積み立てのほか、利子の積み立てのみを行った。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今後とも、ふるさとづくり寄附者の東根市への思いを具体化するために適宜活用していく。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神町小学校改築を予定しているため、国庫補助・起債のほか当該基金を活用することを予定している。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・公共文化施設整備基金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東の杜資料館のリノベーション事業に活用する。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・アイジー基金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今後とも、毎年定額を取り崩し、科学教育等の事業に活用していく。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福祉活動の促進等に活用できる機会を検討していく。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における当初予算、補正予算を編成するに当たり、最終的な財源調整のために用いている。過去３か年においては、予算化はするものの、決算では繰り入れすることなく、戻し入れができている状況である。結果的に、大きな増減はなく、利子積立による微増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予算編成に支障をきたさないため、年度当初には常に一定程度の残高をキープすべく、財政運営にあたる。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過去３年間においては、利子等の積み立てによる微増で推移している。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３か年の計画で利率の高い既往債について、繰上償還を予定している。その際の財源として、当該繰入金を繰り入れする。今後とも、繰上償還の機会を適宜とらえ、その際の財源として有効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47,858
47,605
206.94
21,860,143
21,298,520
555,669
11,490,923
19,023,494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当市の</a:t>
          </a:r>
          <a:r>
            <a:rPr kumimoji="1" lang="ja-JP" altLang="ja-JP" sz="1100">
              <a:solidFill>
                <a:schemeClr val="dk1"/>
              </a:solidFill>
              <a:effectLst/>
              <a:latin typeface="+mn-lt"/>
              <a:ea typeface="+mn-ea"/>
              <a:cs typeface="+mn-cs"/>
            </a:rPr>
            <a:t>有形固定資産減価償却率は</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年度より微増したものの、類似団体より低い水準にある。今後も公共施設等総合管理計画に基づき、計画的な修繕と適正な維持管理に努める。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58420</xdr:rowOff>
    </xdr:from>
    <xdr:to>
      <xdr:col>23</xdr:col>
      <xdr:colOff>85090</xdr:colOff>
      <xdr:row>33</xdr:row>
      <xdr:rowOff>52197</xdr:rowOff>
    </xdr:to>
    <xdr:cxnSp macro="">
      <xdr:nvCxnSpPr>
        <xdr:cNvPr id="62" name="直線コネクタ 61"/>
        <xdr:cNvCxnSpPr/>
      </xdr:nvCxnSpPr>
      <xdr:spPr>
        <a:xfrm flipV="1">
          <a:off x="4760595" y="5287645"/>
          <a:ext cx="1270" cy="11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56024</xdr:rowOff>
    </xdr:from>
    <xdr:ext cx="405111" cy="259045"/>
    <xdr:sp macro="" textlink="">
      <xdr:nvSpPr>
        <xdr:cNvPr id="63" name="有形固定資産減価償却率最小値テキスト"/>
        <xdr:cNvSpPr txBox="1"/>
      </xdr:nvSpPr>
      <xdr:spPr>
        <a:xfrm>
          <a:off x="4813300" y="648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52197</xdr:rowOff>
    </xdr:from>
    <xdr:to>
      <xdr:col>23</xdr:col>
      <xdr:colOff>174625</xdr:colOff>
      <xdr:row>33</xdr:row>
      <xdr:rowOff>52197</xdr:rowOff>
    </xdr:to>
    <xdr:cxnSp macro="">
      <xdr:nvCxnSpPr>
        <xdr:cNvPr id="64" name="直線コネクタ 63"/>
        <xdr:cNvCxnSpPr/>
      </xdr:nvCxnSpPr>
      <xdr:spPr>
        <a:xfrm>
          <a:off x="4673600" y="6481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xdr:rowOff>
    </xdr:from>
    <xdr:ext cx="405111" cy="259045"/>
    <xdr:sp macro="" textlink="">
      <xdr:nvSpPr>
        <xdr:cNvPr id="65" name="有形固定資産減価償却率最大値テキスト"/>
        <xdr:cNvSpPr txBox="1"/>
      </xdr:nvSpPr>
      <xdr:spPr>
        <a:xfrm>
          <a:off x="4813300" y="506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58420</xdr:rowOff>
    </xdr:from>
    <xdr:to>
      <xdr:col>23</xdr:col>
      <xdr:colOff>174625</xdr:colOff>
      <xdr:row>26</xdr:row>
      <xdr:rowOff>58420</xdr:rowOff>
    </xdr:to>
    <xdr:cxnSp macro="">
      <xdr:nvCxnSpPr>
        <xdr:cNvPr id="66" name="直線コネクタ 65"/>
        <xdr:cNvCxnSpPr/>
      </xdr:nvCxnSpPr>
      <xdr:spPr>
        <a:xfrm>
          <a:off x="4673600" y="528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67" name="有形固定資産減価償却率平均値テキスト"/>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8" name="フローチャート: 判断 67"/>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69" name="フローチャート: 判断 68"/>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52451</xdr:rowOff>
    </xdr:from>
    <xdr:to>
      <xdr:col>15</xdr:col>
      <xdr:colOff>187325</xdr:colOff>
      <xdr:row>29</xdr:row>
      <xdr:rowOff>154051</xdr:rowOff>
    </xdr:to>
    <xdr:sp macro="" textlink="">
      <xdr:nvSpPr>
        <xdr:cNvPr id="70" name="フローチャート: 判断 69"/>
        <xdr:cNvSpPr/>
      </xdr:nvSpPr>
      <xdr:spPr>
        <a:xfrm>
          <a:off x="3238500" y="579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94742</xdr:rowOff>
    </xdr:from>
    <xdr:to>
      <xdr:col>23</xdr:col>
      <xdr:colOff>136525</xdr:colOff>
      <xdr:row>31</xdr:row>
      <xdr:rowOff>24892</xdr:rowOff>
    </xdr:to>
    <xdr:sp macro="" textlink="">
      <xdr:nvSpPr>
        <xdr:cNvPr id="76" name="楕円 75"/>
        <xdr:cNvSpPr/>
      </xdr:nvSpPr>
      <xdr:spPr>
        <a:xfrm>
          <a:off x="4711700" y="600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73169</xdr:rowOff>
    </xdr:from>
    <xdr:ext cx="405111" cy="259045"/>
    <xdr:sp macro="" textlink="">
      <xdr:nvSpPr>
        <xdr:cNvPr id="77" name="有形固定資産減価償却率該当値テキスト"/>
        <xdr:cNvSpPr txBox="1"/>
      </xdr:nvSpPr>
      <xdr:spPr>
        <a:xfrm>
          <a:off x="4813300" y="5988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122809</xdr:rowOff>
    </xdr:from>
    <xdr:to>
      <xdr:col>19</xdr:col>
      <xdr:colOff>187325</xdr:colOff>
      <xdr:row>31</xdr:row>
      <xdr:rowOff>52959</xdr:rowOff>
    </xdr:to>
    <xdr:sp macro="" textlink="">
      <xdr:nvSpPr>
        <xdr:cNvPr id="78" name="楕円 77"/>
        <xdr:cNvSpPr/>
      </xdr:nvSpPr>
      <xdr:spPr>
        <a:xfrm>
          <a:off x="4000500" y="60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145542</xdr:rowOff>
    </xdr:from>
    <xdr:to>
      <xdr:col>23</xdr:col>
      <xdr:colOff>85725</xdr:colOff>
      <xdr:row>31</xdr:row>
      <xdr:rowOff>2159</xdr:rowOff>
    </xdr:to>
    <xdr:cxnSp macro="">
      <xdr:nvCxnSpPr>
        <xdr:cNvPr id="79" name="直線コネクタ 78"/>
        <xdr:cNvCxnSpPr/>
      </xdr:nvCxnSpPr>
      <xdr:spPr>
        <a:xfrm flipV="1">
          <a:off x="4051300" y="6060567"/>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101219</xdr:rowOff>
    </xdr:from>
    <xdr:to>
      <xdr:col>15</xdr:col>
      <xdr:colOff>187325</xdr:colOff>
      <xdr:row>31</xdr:row>
      <xdr:rowOff>31369</xdr:rowOff>
    </xdr:to>
    <xdr:sp macro="" textlink="">
      <xdr:nvSpPr>
        <xdr:cNvPr id="80" name="楕円 79"/>
        <xdr:cNvSpPr/>
      </xdr:nvSpPr>
      <xdr:spPr>
        <a:xfrm>
          <a:off x="3238500" y="60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152019</xdr:rowOff>
    </xdr:from>
    <xdr:to>
      <xdr:col>19</xdr:col>
      <xdr:colOff>136525</xdr:colOff>
      <xdr:row>31</xdr:row>
      <xdr:rowOff>2159</xdr:rowOff>
    </xdr:to>
    <xdr:cxnSp macro="">
      <xdr:nvCxnSpPr>
        <xdr:cNvPr id="81" name="直線コネクタ 80"/>
        <xdr:cNvCxnSpPr/>
      </xdr:nvCxnSpPr>
      <xdr:spPr>
        <a:xfrm>
          <a:off x="3289300" y="6067044"/>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2" name="n_1aveValue有形固定資産減価償却率"/>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170578</xdr:rowOff>
    </xdr:from>
    <xdr:ext cx="405111" cy="259045"/>
    <xdr:sp macro="" textlink="">
      <xdr:nvSpPr>
        <xdr:cNvPr id="83" name="n_2aveValue有形固定資産減価償却率"/>
        <xdr:cNvSpPr txBox="1"/>
      </xdr:nvSpPr>
      <xdr:spPr>
        <a:xfrm>
          <a:off x="3086744" y="55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44086</xdr:rowOff>
    </xdr:from>
    <xdr:ext cx="405111" cy="259045"/>
    <xdr:sp macro="" textlink="">
      <xdr:nvSpPr>
        <xdr:cNvPr id="84" name="n_1mainValue有形固定資産減価償却率"/>
        <xdr:cNvSpPr txBox="1"/>
      </xdr:nvSpPr>
      <xdr:spPr>
        <a:xfrm>
          <a:off x="3836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22496</xdr:rowOff>
    </xdr:from>
    <xdr:ext cx="405111" cy="259045"/>
    <xdr:sp macro="" textlink="">
      <xdr:nvSpPr>
        <xdr:cNvPr id="85" name="n_2mainValue有形固定資産減価償却率"/>
        <xdr:cNvSpPr txBox="1"/>
      </xdr:nvSpPr>
      <xdr:spPr>
        <a:xfrm>
          <a:off x="3086744" y="610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新幹線延伸関連の大型事業の償還が随時完了していることなどによる将来負担額の減少、法人税の増加による業務活動収支の改善により</a:t>
          </a:r>
          <a:r>
            <a:rPr kumimoji="1" lang="ja-JP" altLang="ja-JP" sz="1100">
              <a:solidFill>
                <a:schemeClr val="dk1"/>
              </a:solidFill>
              <a:effectLst/>
              <a:latin typeface="+mn-lt"/>
              <a:ea typeface="+mn-ea"/>
              <a:cs typeface="+mn-cs"/>
            </a:rPr>
            <a:t>債務償還可能年数は類似団体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a:t>
          </a:r>
          <a:r>
            <a:rPr kumimoji="1" lang="ja-JP" altLang="en-US" sz="1100">
              <a:solidFill>
                <a:schemeClr val="dk1"/>
              </a:solidFill>
              <a:effectLst/>
              <a:latin typeface="+mn-lt"/>
              <a:ea typeface="+mn-ea"/>
              <a:cs typeface="+mn-cs"/>
            </a:rPr>
            <a:t>値</a:t>
          </a:r>
          <a:r>
            <a:rPr kumimoji="1" lang="ja-JP" altLang="ja-JP" sz="1100">
              <a:solidFill>
                <a:schemeClr val="dk1"/>
              </a:solidFill>
              <a:effectLst/>
              <a:latin typeface="+mn-lt"/>
              <a:ea typeface="+mn-ea"/>
              <a:cs typeface="+mn-cs"/>
            </a:rPr>
            <a:t>を下回っ</a:t>
          </a:r>
          <a:r>
            <a:rPr kumimoji="1" lang="ja-JP" altLang="en-US" sz="1100">
              <a:solidFill>
                <a:schemeClr val="dk1"/>
              </a:solidFill>
              <a:effectLst/>
              <a:latin typeface="+mn-lt"/>
              <a:ea typeface="+mn-ea"/>
              <a:cs typeface="+mn-cs"/>
            </a:rPr>
            <a:t>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8" name="テキスト ボックス 107"/>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0" name="テキスト ボックス 109"/>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35530</xdr:rowOff>
    </xdr:from>
    <xdr:to>
      <xdr:col>76</xdr:col>
      <xdr:colOff>21589</xdr:colOff>
      <xdr:row>35</xdr:row>
      <xdr:rowOff>31297</xdr:rowOff>
    </xdr:to>
    <xdr:cxnSp macro="">
      <xdr:nvCxnSpPr>
        <xdr:cNvPr id="116" name="直線コネクタ 115"/>
        <xdr:cNvCxnSpPr/>
      </xdr:nvCxnSpPr>
      <xdr:spPr>
        <a:xfrm flipV="1">
          <a:off x="14793595" y="5436205"/>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7"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8" name="直線コネクタ 117"/>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153657</xdr:rowOff>
    </xdr:from>
    <xdr:ext cx="405111" cy="259045"/>
    <xdr:sp macro="" textlink="">
      <xdr:nvSpPr>
        <xdr:cNvPr id="119" name="債務償還可能年数最大値テキスト"/>
        <xdr:cNvSpPr txBox="1"/>
      </xdr:nvSpPr>
      <xdr:spPr>
        <a:xfrm>
          <a:off x="14846300" y="521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35530</xdr:rowOff>
    </xdr:from>
    <xdr:to>
      <xdr:col>76</xdr:col>
      <xdr:colOff>111125</xdr:colOff>
      <xdr:row>27</xdr:row>
      <xdr:rowOff>35530</xdr:rowOff>
    </xdr:to>
    <xdr:cxnSp macro="">
      <xdr:nvCxnSpPr>
        <xdr:cNvPr id="120" name="直線コネクタ 119"/>
        <xdr:cNvCxnSpPr/>
      </xdr:nvCxnSpPr>
      <xdr:spPr>
        <a:xfrm>
          <a:off x="14706600" y="54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103159</xdr:rowOff>
    </xdr:from>
    <xdr:ext cx="340478" cy="259045"/>
    <xdr:sp macro="" textlink="">
      <xdr:nvSpPr>
        <xdr:cNvPr id="121" name="債務償還可能年数平均値テキスト"/>
        <xdr:cNvSpPr txBox="1"/>
      </xdr:nvSpPr>
      <xdr:spPr>
        <a:xfrm>
          <a:off x="14846300" y="601818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80282</xdr:rowOff>
    </xdr:from>
    <xdr:to>
      <xdr:col>76</xdr:col>
      <xdr:colOff>73025</xdr:colOff>
      <xdr:row>32</xdr:row>
      <xdr:rowOff>10432</xdr:rowOff>
    </xdr:to>
    <xdr:sp macro="" textlink="">
      <xdr:nvSpPr>
        <xdr:cNvPr id="122" name="フローチャート: 判断 121"/>
        <xdr:cNvSpPr/>
      </xdr:nvSpPr>
      <xdr:spPr>
        <a:xfrm>
          <a:off x="147447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162530</xdr:rowOff>
    </xdr:from>
    <xdr:to>
      <xdr:col>76</xdr:col>
      <xdr:colOff>73025</xdr:colOff>
      <xdr:row>32</xdr:row>
      <xdr:rowOff>92680</xdr:rowOff>
    </xdr:to>
    <xdr:sp macro="" textlink="">
      <xdr:nvSpPr>
        <xdr:cNvPr id="128" name="楕円 127"/>
        <xdr:cNvSpPr/>
      </xdr:nvSpPr>
      <xdr:spPr>
        <a:xfrm>
          <a:off x="14744700" y="624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140957</xdr:rowOff>
    </xdr:from>
    <xdr:ext cx="340478" cy="259045"/>
    <xdr:sp macro="" textlink="">
      <xdr:nvSpPr>
        <xdr:cNvPr id="129" name="債務償還可能年数該当値テキスト"/>
        <xdr:cNvSpPr txBox="1"/>
      </xdr:nvSpPr>
      <xdr:spPr>
        <a:xfrm>
          <a:off x="14846300" y="62274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47,858
47,605
206.94
21,860,143
21,298,520
555,669
11,490,923
19,023,494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108585</xdr:rowOff>
    </xdr:from>
    <xdr:to>
      <xdr:col>24</xdr:col>
      <xdr:colOff>62865</xdr:colOff>
      <xdr:row>42</xdr:row>
      <xdr:rowOff>0</xdr:rowOff>
    </xdr:to>
    <xdr:cxnSp macro="">
      <xdr:nvCxnSpPr>
        <xdr:cNvPr id="56" name="直線コネクタ 55"/>
        <xdr:cNvCxnSpPr/>
      </xdr:nvCxnSpPr>
      <xdr:spPr>
        <a:xfrm flipV="1">
          <a:off x="4634865" y="593788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3827</xdr:rowOff>
    </xdr:from>
    <xdr:ext cx="405111" cy="259045"/>
    <xdr:sp macro="" textlink="">
      <xdr:nvSpPr>
        <xdr:cNvPr id="57" name="【道路】&#10;有形固定資産減価償却率最小値テキスト"/>
        <xdr:cNvSpPr txBox="1"/>
      </xdr:nvSpPr>
      <xdr:spPr>
        <a:xfrm>
          <a:off x="4673600"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0</xdr:rowOff>
    </xdr:from>
    <xdr:to>
      <xdr:col>24</xdr:col>
      <xdr:colOff>152400</xdr:colOff>
      <xdr:row>42</xdr:row>
      <xdr:rowOff>0</xdr:rowOff>
    </xdr:to>
    <xdr:cxnSp macro="">
      <xdr:nvCxnSpPr>
        <xdr:cNvPr id="58" name="直線コネクタ 57"/>
        <xdr:cNvCxnSpPr/>
      </xdr:nvCxnSpPr>
      <xdr:spPr>
        <a:xfrm>
          <a:off x="4546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55262</xdr:rowOff>
    </xdr:from>
    <xdr:ext cx="405111" cy="259045"/>
    <xdr:sp macro="" textlink="">
      <xdr:nvSpPr>
        <xdr:cNvPr id="59" name="【道路】&#10;有形固定資産減価償却率最大値テキスト"/>
        <xdr:cNvSpPr txBox="1"/>
      </xdr:nvSpPr>
      <xdr:spPr>
        <a:xfrm>
          <a:off x="4673600" y="571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108585</xdr:rowOff>
    </xdr:from>
    <xdr:to>
      <xdr:col>24</xdr:col>
      <xdr:colOff>152400</xdr:colOff>
      <xdr:row>34</xdr:row>
      <xdr:rowOff>108585</xdr:rowOff>
    </xdr:to>
    <xdr:cxnSp macro="">
      <xdr:nvCxnSpPr>
        <xdr:cNvPr id="60" name="直線コネクタ 59"/>
        <xdr:cNvCxnSpPr/>
      </xdr:nvCxnSpPr>
      <xdr:spPr>
        <a:xfrm>
          <a:off x="4546600" y="593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43832</xdr:rowOff>
    </xdr:from>
    <xdr:ext cx="405111" cy="259045"/>
    <xdr:sp macro="" textlink="">
      <xdr:nvSpPr>
        <xdr:cNvPr id="61" name="【道路】&#10;有形固定資産減価償却率平均値テキスト"/>
        <xdr:cNvSpPr txBox="1"/>
      </xdr:nvSpPr>
      <xdr:spPr>
        <a:xfrm>
          <a:off x="4673600" y="655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65405</xdr:rowOff>
    </xdr:from>
    <xdr:to>
      <xdr:col>24</xdr:col>
      <xdr:colOff>114300</xdr:colOff>
      <xdr:row>38</xdr:row>
      <xdr:rowOff>167005</xdr:rowOff>
    </xdr:to>
    <xdr:sp macro="" textlink="">
      <xdr:nvSpPr>
        <xdr:cNvPr id="62" name="フローチャート: 判断 61"/>
        <xdr:cNvSpPr/>
      </xdr:nvSpPr>
      <xdr:spPr>
        <a:xfrm>
          <a:off x="45847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65405</xdr:rowOff>
    </xdr:from>
    <xdr:to>
      <xdr:col>20</xdr:col>
      <xdr:colOff>38100</xdr:colOff>
      <xdr:row>38</xdr:row>
      <xdr:rowOff>167005</xdr:rowOff>
    </xdr:to>
    <xdr:sp macro="" textlink="">
      <xdr:nvSpPr>
        <xdr:cNvPr id="63" name="フローチャート: 判断 62"/>
        <xdr:cNvSpPr/>
      </xdr:nvSpPr>
      <xdr:spPr>
        <a:xfrm>
          <a:off x="3746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162560</xdr:rowOff>
    </xdr:from>
    <xdr:to>
      <xdr:col>24</xdr:col>
      <xdr:colOff>114300</xdr:colOff>
      <xdr:row>37</xdr:row>
      <xdr:rowOff>92710</xdr:rowOff>
    </xdr:to>
    <xdr:sp macro="" textlink="">
      <xdr:nvSpPr>
        <xdr:cNvPr id="70" name="楕円 69"/>
        <xdr:cNvSpPr/>
      </xdr:nvSpPr>
      <xdr:spPr>
        <a:xfrm>
          <a:off x="4584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13987</xdr:rowOff>
    </xdr:from>
    <xdr:ext cx="405111" cy="259045"/>
    <xdr:sp macro="" textlink="">
      <xdr:nvSpPr>
        <xdr:cNvPr id="71" name="【道路】&#10;有形固定資産減価償却率該当値テキスト"/>
        <xdr:cNvSpPr txBox="1"/>
      </xdr:nvSpPr>
      <xdr:spPr>
        <a:xfrm>
          <a:off x="4673600"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xdr:rowOff>
    </xdr:from>
    <xdr:to>
      <xdr:col>20</xdr:col>
      <xdr:colOff>38100</xdr:colOff>
      <xdr:row>37</xdr:row>
      <xdr:rowOff>107950</xdr:rowOff>
    </xdr:to>
    <xdr:sp macro="" textlink="">
      <xdr:nvSpPr>
        <xdr:cNvPr id="72" name="楕円 71"/>
        <xdr:cNvSpPr/>
      </xdr:nvSpPr>
      <xdr:spPr>
        <a:xfrm>
          <a:off x="3746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41910</xdr:rowOff>
    </xdr:from>
    <xdr:to>
      <xdr:col>24</xdr:col>
      <xdr:colOff>63500</xdr:colOff>
      <xdr:row>37</xdr:row>
      <xdr:rowOff>57150</xdr:rowOff>
    </xdr:to>
    <xdr:cxnSp macro="">
      <xdr:nvCxnSpPr>
        <xdr:cNvPr id="73" name="直線コネクタ 72"/>
        <xdr:cNvCxnSpPr/>
      </xdr:nvCxnSpPr>
      <xdr:spPr>
        <a:xfrm flipV="1">
          <a:off x="3797300" y="63855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23495</xdr:rowOff>
    </xdr:from>
    <xdr:to>
      <xdr:col>15</xdr:col>
      <xdr:colOff>101600</xdr:colOff>
      <xdr:row>37</xdr:row>
      <xdr:rowOff>125095</xdr:rowOff>
    </xdr:to>
    <xdr:sp macro="" textlink="">
      <xdr:nvSpPr>
        <xdr:cNvPr id="74" name="楕円 73"/>
        <xdr:cNvSpPr/>
      </xdr:nvSpPr>
      <xdr:spPr>
        <a:xfrm>
          <a:off x="2857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57150</xdr:rowOff>
    </xdr:from>
    <xdr:to>
      <xdr:col>19</xdr:col>
      <xdr:colOff>177800</xdr:colOff>
      <xdr:row>37</xdr:row>
      <xdr:rowOff>74295</xdr:rowOff>
    </xdr:to>
    <xdr:cxnSp macro="">
      <xdr:nvCxnSpPr>
        <xdr:cNvPr id="75" name="直線コネクタ 74"/>
        <xdr:cNvCxnSpPr/>
      </xdr:nvCxnSpPr>
      <xdr:spPr>
        <a:xfrm flipV="1">
          <a:off x="2908300" y="64008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158132</xdr:rowOff>
    </xdr:from>
    <xdr:ext cx="405111" cy="259045"/>
    <xdr:sp macro="" textlink="">
      <xdr:nvSpPr>
        <xdr:cNvPr id="76" name="n_1aveValue【道路】&#10;有形固定資産減価償却率"/>
        <xdr:cNvSpPr txBox="1"/>
      </xdr:nvSpPr>
      <xdr:spPr>
        <a:xfrm>
          <a:off x="35820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19067</xdr:rowOff>
    </xdr:from>
    <xdr:ext cx="405111" cy="259045"/>
    <xdr:sp macro="" textlink="">
      <xdr:nvSpPr>
        <xdr:cNvPr id="77" name="n_2aveValue【道路】&#10;有形固定資産減価償却率"/>
        <xdr:cNvSpPr txBox="1"/>
      </xdr:nvSpPr>
      <xdr:spPr>
        <a:xfrm>
          <a:off x="2705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124477</xdr:rowOff>
    </xdr:from>
    <xdr:ext cx="405111" cy="259045"/>
    <xdr:sp macro="" textlink="">
      <xdr:nvSpPr>
        <xdr:cNvPr id="78" name="n_1mainValue【道路】&#10;有形固定資産減価償却率"/>
        <xdr:cNvSpPr txBox="1"/>
      </xdr:nvSpPr>
      <xdr:spPr>
        <a:xfrm>
          <a:off x="3582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141622</xdr:rowOff>
    </xdr:from>
    <xdr:ext cx="405111" cy="259045"/>
    <xdr:sp macro="" textlink="">
      <xdr:nvSpPr>
        <xdr:cNvPr id="79" name="n_2mainValue【道路】&#10;有形固定資産減価償却率"/>
        <xdr:cNvSpPr txBox="1"/>
      </xdr:nvSpPr>
      <xdr:spPr>
        <a:xfrm>
          <a:off x="2705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32195</xdr:rowOff>
    </xdr:from>
    <xdr:to>
      <xdr:col>54</xdr:col>
      <xdr:colOff>189865</xdr:colOff>
      <xdr:row>42</xdr:row>
      <xdr:rowOff>20783</xdr:rowOff>
    </xdr:to>
    <xdr:cxnSp macro="">
      <xdr:nvCxnSpPr>
        <xdr:cNvPr id="103" name="直線コネクタ 102"/>
        <xdr:cNvCxnSpPr/>
      </xdr:nvCxnSpPr>
      <xdr:spPr>
        <a:xfrm flipV="1">
          <a:off x="10476865" y="5861495"/>
          <a:ext cx="0" cy="1360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24610</xdr:rowOff>
    </xdr:from>
    <xdr:ext cx="469744" cy="259045"/>
    <xdr:sp macro="" textlink="">
      <xdr:nvSpPr>
        <xdr:cNvPr id="104" name="【道路】&#10;一人当たり延長最小値テキスト"/>
        <xdr:cNvSpPr txBox="1"/>
      </xdr:nvSpPr>
      <xdr:spPr>
        <a:xfrm>
          <a:off x="10515600" y="722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20783</xdr:rowOff>
    </xdr:from>
    <xdr:to>
      <xdr:col>55</xdr:col>
      <xdr:colOff>88900</xdr:colOff>
      <xdr:row>42</xdr:row>
      <xdr:rowOff>20783</xdr:rowOff>
    </xdr:to>
    <xdr:cxnSp macro="">
      <xdr:nvCxnSpPr>
        <xdr:cNvPr id="105" name="直線コネクタ 104"/>
        <xdr:cNvCxnSpPr/>
      </xdr:nvCxnSpPr>
      <xdr:spPr>
        <a:xfrm>
          <a:off x="10388600" y="7221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150322</xdr:rowOff>
    </xdr:from>
    <xdr:ext cx="534377" cy="259045"/>
    <xdr:sp macro="" textlink="">
      <xdr:nvSpPr>
        <xdr:cNvPr id="106" name="【道路】&#10;一人当たり延長最大値テキスト"/>
        <xdr:cNvSpPr txBox="1"/>
      </xdr:nvSpPr>
      <xdr:spPr>
        <a:xfrm>
          <a:off x="10515600" y="563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32195</xdr:rowOff>
    </xdr:from>
    <xdr:to>
      <xdr:col>55</xdr:col>
      <xdr:colOff>88900</xdr:colOff>
      <xdr:row>34</xdr:row>
      <xdr:rowOff>32195</xdr:rowOff>
    </xdr:to>
    <xdr:cxnSp macro="">
      <xdr:nvCxnSpPr>
        <xdr:cNvPr id="107" name="直線コネクタ 106"/>
        <xdr:cNvCxnSpPr/>
      </xdr:nvCxnSpPr>
      <xdr:spPr>
        <a:xfrm>
          <a:off x="10388600" y="586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143546</xdr:rowOff>
    </xdr:from>
    <xdr:ext cx="534377" cy="259045"/>
    <xdr:sp macro="" textlink="">
      <xdr:nvSpPr>
        <xdr:cNvPr id="108" name="【道路】&#10;一人当たり延長平均値テキスト"/>
        <xdr:cNvSpPr txBox="1"/>
      </xdr:nvSpPr>
      <xdr:spPr>
        <a:xfrm>
          <a:off x="10515600" y="6487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120669</xdr:rowOff>
    </xdr:from>
    <xdr:to>
      <xdr:col>55</xdr:col>
      <xdr:colOff>50800</xdr:colOff>
      <xdr:row>39</xdr:row>
      <xdr:rowOff>50819</xdr:rowOff>
    </xdr:to>
    <xdr:sp macro="" textlink="">
      <xdr:nvSpPr>
        <xdr:cNvPr id="109" name="フローチャート: 判断 108"/>
        <xdr:cNvSpPr/>
      </xdr:nvSpPr>
      <xdr:spPr>
        <a:xfrm>
          <a:off x="10426700" y="663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89427</xdr:rowOff>
    </xdr:from>
    <xdr:to>
      <xdr:col>50</xdr:col>
      <xdr:colOff>165100</xdr:colOff>
      <xdr:row>39</xdr:row>
      <xdr:rowOff>19577</xdr:rowOff>
    </xdr:to>
    <xdr:sp macro="" textlink="">
      <xdr:nvSpPr>
        <xdr:cNvPr id="110" name="フローチャート: 判断 109"/>
        <xdr:cNvSpPr/>
      </xdr:nvSpPr>
      <xdr:spPr>
        <a:xfrm>
          <a:off x="9588500" y="66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125488</xdr:rowOff>
    </xdr:from>
    <xdr:to>
      <xdr:col>46</xdr:col>
      <xdr:colOff>38100</xdr:colOff>
      <xdr:row>39</xdr:row>
      <xdr:rowOff>55638</xdr:rowOff>
    </xdr:to>
    <xdr:sp macro="" textlink="">
      <xdr:nvSpPr>
        <xdr:cNvPr id="111" name="フローチャート: 判断 110"/>
        <xdr:cNvSpPr/>
      </xdr:nvSpPr>
      <xdr:spPr>
        <a:xfrm>
          <a:off x="8699500" y="664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136976</xdr:rowOff>
    </xdr:from>
    <xdr:to>
      <xdr:col>55</xdr:col>
      <xdr:colOff>50800</xdr:colOff>
      <xdr:row>41</xdr:row>
      <xdr:rowOff>67126</xdr:rowOff>
    </xdr:to>
    <xdr:sp macro="" textlink="">
      <xdr:nvSpPr>
        <xdr:cNvPr id="117" name="楕円 116"/>
        <xdr:cNvSpPr/>
      </xdr:nvSpPr>
      <xdr:spPr>
        <a:xfrm>
          <a:off x="10426700" y="699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115403</xdr:rowOff>
    </xdr:from>
    <xdr:ext cx="534377" cy="259045"/>
    <xdr:sp macro="" textlink="">
      <xdr:nvSpPr>
        <xdr:cNvPr id="118" name="【道路】&#10;一人当たり延長該当値テキスト"/>
        <xdr:cNvSpPr txBox="1"/>
      </xdr:nvSpPr>
      <xdr:spPr>
        <a:xfrm>
          <a:off x="10515600" y="69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136499</xdr:rowOff>
    </xdr:from>
    <xdr:to>
      <xdr:col>50</xdr:col>
      <xdr:colOff>165100</xdr:colOff>
      <xdr:row>41</xdr:row>
      <xdr:rowOff>66649</xdr:rowOff>
    </xdr:to>
    <xdr:sp macro="" textlink="">
      <xdr:nvSpPr>
        <xdr:cNvPr id="119" name="楕円 118"/>
        <xdr:cNvSpPr/>
      </xdr:nvSpPr>
      <xdr:spPr>
        <a:xfrm>
          <a:off x="9588500" y="699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15849</xdr:rowOff>
    </xdr:from>
    <xdr:to>
      <xdr:col>55</xdr:col>
      <xdr:colOff>0</xdr:colOff>
      <xdr:row>41</xdr:row>
      <xdr:rowOff>16326</xdr:rowOff>
    </xdr:to>
    <xdr:cxnSp macro="">
      <xdr:nvCxnSpPr>
        <xdr:cNvPr id="120" name="直線コネクタ 119"/>
        <xdr:cNvCxnSpPr/>
      </xdr:nvCxnSpPr>
      <xdr:spPr>
        <a:xfrm>
          <a:off x="9639300" y="7045299"/>
          <a:ext cx="8382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139586</xdr:rowOff>
    </xdr:from>
    <xdr:to>
      <xdr:col>46</xdr:col>
      <xdr:colOff>38100</xdr:colOff>
      <xdr:row>41</xdr:row>
      <xdr:rowOff>69736</xdr:rowOff>
    </xdr:to>
    <xdr:sp macro="" textlink="">
      <xdr:nvSpPr>
        <xdr:cNvPr id="121" name="楕円 120"/>
        <xdr:cNvSpPr/>
      </xdr:nvSpPr>
      <xdr:spPr>
        <a:xfrm>
          <a:off x="8699500" y="69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15849</xdr:rowOff>
    </xdr:from>
    <xdr:to>
      <xdr:col>50</xdr:col>
      <xdr:colOff>114300</xdr:colOff>
      <xdr:row>41</xdr:row>
      <xdr:rowOff>18936</xdr:rowOff>
    </xdr:to>
    <xdr:cxnSp macro="">
      <xdr:nvCxnSpPr>
        <xdr:cNvPr id="122" name="直線コネクタ 121"/>
        <xdr:cNvCxnSpPr/>
      </xdr:nvCxnSpPr>
      <xdr:spPr>
        <a:xfrm flipV="1">
          <a:off x="8750300" y="7045299"/>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36104</xdr:rowOff>
    </xdr:from>
    <xdr:ext cx="534377" cy="259045"/>
    <xdr:sp macro="" textlink="">
      <xdr:nvSpPr>
        <xdr:cNvPr id="123" name="n_1aveValue【道路】&#10;一人当たり延長"/>
        <xdr:cNvSpPr txBox="1"/>
      </xdr:nvSpPr>
      <xdr:spPr>
        <a:xfrm>
          <a:off x="9359411" y="637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72166</xdr:rowOff>
    </xdr:from>
    <xdr:ext cx="534377" cy="259045"/>
    <xdr:sp macro="" textlink="">
      <xdr:nvSpPr>
        <xdr:cNvPr id="124" name="n_2aveValue【道路】&#10;一人当たり延長"/>
        <xdr:cNvSpPr txBox="1"/>
      </xdr:nvSpPr>
      <xdr:spPr>
        <a:xfrm>
          <a:off x="8483111" y="64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57776</xdr:rowOff>
    </xdr:from>
    <xdr:ext cx="534377" cy="259045"/>
    <xdr:sp macro="" textlink="">
      <xdr:nvSpPr>
        <xdr:cNvPr id="125" name="n_1mainValue【道路】&#10;一人当たり延長"/>
        <xdr:cNvSpPr txBox="1"/>
      </xdr:nvSpPr>
      <xdr:spPr>
        <a:xfrm>
          <a:off x="9359411" y="708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60863</xdr:rowOff>
    </xdr:from>
    <xdr:ext cx="534377" cy="259045"/>
    <xdr:sp macro="" textlink="">
      <xdr:nvSpPr>
        <xdr:cNvPr id="126" name="n_2mainValue【道路】&#10;一人当たり延長"/>
        <xdr:cNvSpPr txBox="1"/>
      </xdr:nvSpPr>
      <xdr:spPr>
        <a:xfrm>
          <a:off x="8483111" y="709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7" name="テキスト ボックス 13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8" name="直線コネクタ 13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9" name="テキスト ボックス 13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0" name="直線コネクタ 13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1" name="テキスト ボックス 14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2" name="直線コネクタ 14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3" name="テキスト ボックス 14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4" name="直線コネクタ 14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5" name="テキスト ボックス 144"/>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27432</xdr:rowOff>
    </xdr:from>
    <xdr:to>
      <xdr:col>24</xdr:col>
      <xdr:colOff>62865</xdr:colOff>
      <xdr:row>64</xdr:row>
      <xdr:rowOff>34290</xdr:rowOff>
    </xdr:to>
    <xdr:cxnSp macro="">
      <xdr:nvCxnSpPr>
        <xdr:cNvPr id="149" name="直線コネクタ 148"/>
        <xdr:cNvCxnSpPr/>
      </xdr:nvCxnSpPr>
      <xdr:spPr>
        <a:xfrm flipV="1">
          <a:off x="4634865" y="980008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38117</xdr:rowOff>
    </xdr:from>
    <xdr:ext cx="405111" cy="259045"/>
    <xdr:sp macro="" textlink="">
      <xdr:nvSpPr>
        <xdr:cNvPr id="150" name="【橋りょう・トンネル】&#10;有形固定資産減価償却率最小値テキスト"/>
        <xdr:cNvSpPr txBox="1"/>
      </xdr:nvSpPr>
      <xdr:spPr>
        <a:xfrm>
          <a:off x="4673600"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34290</xdr:rowOff>
    </xdr:from>
    <xdr:to>
      <xdr:col>24</xdr:col>
      <xdr:colOff>152400</xdr:colOff>
      <xdr:row>64</xdr:row>
      <xdr:rowOff>34290</xdr:rowOff>
    </xdr:to>
    <xdr:cxnSp macro="">
      <xdr:nvCxnSpPr>
        <xdr:cNvPr id="151" name="直線コネクタ 150"/>
        <xdr:cNvCxnSpPr/>
      </xdr:nvCxnSpPr>
      <xdr:spPr>
        <a:xfrm>
          <a:off x="4546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145559</xdr:rowOff>
    </xdr:from>
    <xdr:ext cx="405111" cy="259045"/>
    <xdr:sp macro="" textlink="">
      <xdr:nvSpPr>
        <xdr:cNvPr id="152" name="【橋りょう・トンネル】&#10;有形固定資産減価償却率最大値テキスト"/>
        <xdr:cNvSpPr txBox="1"/>
      </xdr:nvSpPr>
      <xdr:spPr>
        <a:xfrm>
          <a:off x="4673600" y="957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27432</xdr:rowOff>
    </xdr:from>
    <xdr:to>
      <xdr:col>24</xdr:col>
      <xdr:colOff>152400</xdr:colOff>
      <xdr:row>57</xdr:row>
      <xdr:rowOff>27432</xdr:rowOff>
    </xdr:to>
    <xdr:cxnSp macro="">
      <xdr:nvCxnSpPr>
        <xdr:cNvPr id="153" name="直線コネクタ 152"/>
        <xdr:cNvCxnSpPr/>
      </xdr:nvCxnSpPr>
      <xdr:spPr>
        <a:xfrm>
          <a:off x="4546600" y="980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52087</xdr:rowOff>
    </xdr:from>
    <xdr:ext cx="405111" cy="259045"/>
    <xdr:sp macro="" textlink="">
      <xdr:nvSpPr>
        <xdr:cNvPr id="154" name="【橋りょう・トンネル】&#10;有形固定資産減価償却率平均値テキスト"/>
        <xdr:cNvSpPr txBox="1"/>
      </xdr:nvSpPr>
      <xdr:spPr>
        <a:xfrm>
          <a:off x="4673600" y="10339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55" name="フローチャート: 判断 154"/>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13208</xdr:rowOff>
    </xdr:from>
    <xdr:to>
      <xdr:col>20</xdr:col>
      <xdr:colOff>38100</xdr:colOff>
      <xdr:row>61</xdr:row>
      <xdr:rowOff>114808</xdr:rowOff>
    </xdr:to>
    <xdr:sp macro="" textlink="">
      <xdr:nvSpPr>
        <xdr:cNvPr id="156" name="フローチャート: 判断 155"/>
        <xdr:cNvSpPr/>
      </xdr:nvSpPr>
      <xdr:spPr>
        <a:xfrm>
          <a:off x="3746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13208</xdr:rowOff>
    </xdr:from>
    <xdr:to>
      <xdr:col>15</xdr:col>
      <xdr:colOff>101600</xdr:colOff>
      <xdr:row>61</xdr:row>
      <xdr:rowOff>114808</xdr:rowOff>
    </xdr:to>
    <xdr:sp macro="" textlink="">
      <xdr:nvSpPr>
        <xdr:cNvPr id="157" name="フローチャート: 判断 156"/>
        <xdr:cNvSpPr/>
      </xdr:nvSpPr>
      <xdr:spPr>
        <a:xfrm>
          <a:off x="2857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111506</xdr:rowOff>
    </xdr:from>
    <xdr:to>
      <xdr:col>24</xdr:col>
      <xdr:colOff>114300</xdr:colOff>
      <xdr:row>62</xdr:row>
      <xdr:rowOff>41656</xdr:rowOff>
    </xdr:to>
    <xdr:sp macro="" textlink="">
      <xdr:nvSpPr>
        <xdr:cNvPr id="163" name="楕円 162"/>
        <xdr:cNvSpPr/>
      </xdr:nvSpPr>
      <xdr:spPr>
        <a:xfrm>
          <a:off x="45847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89933</xdr:rowOff>
    </xdr:from>
    <xdr:ext cx="405111" cy="259045"/>
    <xdr:sp macro="" textlink="">
      <xdr:nvSpPr>
        <xdr:cNvPr id="164" name="【橋りょう・トンネル】&#10;有形固定資産減価償却率該当値テキスト"/>
        <xdr:cNvSpPr txBox="1"/>
      </xdr:nvSpPr>
      <xdr:spPr>
        <a:xfrm>
          <a:off x="4673600" y="1054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148082</xdr:rowOff>
    </xdr:from>
    <xdr:to>
      <xdr:col>20</xdr:col>
      <xdr:colOff>38100</xdr:colOff>
      <xdr:row>62</xdr:row>
      <xdr:rowOff>78232</xdr:rowOff>
    </xdr:to>
    <xdr:sp macro="" textlink="">
      <xdr:nvSpPr>
        <xdr:cNvPr id="165" name="楕円 164"/>
        <xdr:cNvSpPr/>
      </xdr:nvSpPr>
      <xdr:spPr>
        <a:xfrm>
          <a:off x="3746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162306</xdr:rowOff>
    </xdr:from>
    <xdr:to>
      <xdr:col>24</xdr:col>
      <xdr:colOff>63500</xdr:colOff>
      <xdr:row>62</xdr:row>
      <xdr:rowOff>27432</xdr:rowOff>
    </xdr:to>
    <xdr:cxnSp macro="">
      <xdr:nvCxnSpPr>
        <xdr:cNvPr id="166" name="直線コネクタ 165"/>
        <xdr:cNvCxnSpPr/>
      </xdr:nvCxnSpPr>
      <xdr:spPr>
        <a:xfrm flipV="1">
          <a:off x="3797300" y="106207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1778</xdr:rowOff>
    </xdr:from>
    <xdr:to>
      <xdr:col>15</xdr:col>
      <xdr:colOff>101600</xdr:colOff>
      <xdr:row>62</xdr:row>
      <xdr:rowOff>103378</xdr:rowOff>
    </xdr:to>
    <xdr:sp macro="" textlink="">
      <xdr:nvSpPr>
        <xdr:cNvPr id="167" name="楕円 166"/>
        <xdr:cNvSpPr/>
      </xdr:nvSpPr>
      <xdr:spPr>
        <a:xfrm>
          <a:off x="2857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27432</xdr:rowOff>
    </xdr:from>
    <xdr:to>
      <xdr:col>19</xdr:col>
      <xdr:colOff>177800</xdr:colOff>
      <xdr:row>62</xdr:row>
      <xdr:rowOff>52578</xdr:rowOff>
    </xdr:to>
    <xdr:cxnSp macro="">
      <xdr:nvCxnSpPr>
        <xdr:cNvPr id="168" name="直線コネクタ 167"/>
        <xdr:cNvCxnSpPr/>
      </xdr:nvCxnSpPr>
      <xdr:spPr>
        <a:xfrm flipV="1">
          <a:off x="2908300" y="1065733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131335</xdr:rowOff>
    </xdr:from>
    <xdr:ext cx="405111" cy="259045"/>
    <xdr:sp macro="" textlink="">
      <xdr:nvSpPr>
        <xdr:cNvPr id="169" name="n_1aveValue【橋りょう・トンネル】&#10;有形固定資産減価償却率"/>
        <xdr:cNvSpPr txBox="1"/>
      </xdr:nvSpPr>
      <xdr:spPr>
        <a:xfrm>
          <a:off x="3582044" y="102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131335</xdr:rowOff>
    </xdr:from>
    <xdr:ext cx="405111" cy="259045"/>
    <xdr:sp macro="" textlink="">
      <xdr:nvSpPr>
        <xdr:cNvPr id="170" name="n_2aveValue【橋りょう・トンネル】&#10;有形固定資産減価償却率"/>
        <xdr:cNvSpPr txBox="1"/>
      </xdr:nvSpPr>
      <xdr:spPr>
        <a:xfrm>
          <a:off x="2705744" y="102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69359</xdr:rowOff>
    </xdr:from>
    <xdr:ext cx="405111" cy="259045"/>
    <xdr:sp macro="" textlink="">
      <xdr:nvSpPr>
        <xdr:cNvPr id="171" name="n_1mainValue【橋りょう・トンネル】&#10;有形固定資産減価償却率"/>
        <xdr:cNvSpPr txBox="1"/>
      </xdr:nvSpPr>
      <xdr:spPr>
        <a:xfrm>
          <a:off x="3582044" y="1069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94505</xdr:rowOff>
    </xdr:from>
    <xdr:ext cx="405111" cy="259045"/>
    <xdr:sp macro="" textlink="">
      <xdr:nvSpPr>
        <xdr:cNvPr id="172" name="n_2mainValue【橋りょう・トンネル】&#10;有形固定資産減価償却率"/>
        <xdr:cNvSpPr txBox="1"/>
      </xdr:nvSpPr>
      <xdr:spPr>
        <a:xfrm>
          <a:off x="2705744" y="1072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4" name="テキスト ボックス 18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6" name="テキスト ボックス 18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8" name="テキスト ボックス 18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0" name="テキスト ボックス 18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2" name="テキスト ボックス 19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4" name="テキスト ボックス 19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111216</xdr:rowOff>
    </xdr:from>
    <xdr:to>
      <xdr:col>54</xdr:col>
      <xdr:colOff>189865</xdr:colOff>
      <xdr:row>64</xdr:row>
      <xdr:rowOff>21530</xdr:rowOff>
    </xdr:to>
    <xdr:cxnSp macro="">
      <xdr:nvCxnSpPr>
        <xdr:cNvPr id="196" name="直線コネクタ 195"/>
        <xdr:cNvCxnSpPr/>
      </xdr:nvCxnSpPr>
      <xdr:spPr>
        <a:xfrm flipV="1">
          <a:off x="10476865" y="9712416"/>
          <a:ext cx="0" cy="128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25357</xdr:rowOff>
    </xdr:from>
    <xdr:ext cx="534377" cy="259045"/>
    <xdr:sp macro="" textlink="">
      <xdr:nvSpPr>
        <xdr:cNvPr id="197" name="【橋りょう・トンネル】&#10;一人当たり有形固定資産（償却資産）額最小値テキスト"/>
        <xdr:cNvSpPr txBox="1"/>
      </xdr:nvSpPr>
      <xdr:spPr>
        <a:xfrm>
          <a:off x="10515600" y="1099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21530</xdr:rowOff>
    </xdr:from>
    <xdr:to>
      <xdr:col>55</xdr:col>
      <xdr:colOff>88900</xdr:colOff>
      <xdr:row>64</xdr:row>
      <xdr:rowOff>21530</xdr:rowOff>
    </xdr:to>
    <xdr:cxnSp macro="">
      <xdr:nvCxnSpPr>
        <xdr:cNvPr id="198" name="直線コネクタ 197"/>
        <xdr:cNvCxnSpPr/>
      </xdr:nvCxnSpPr>
      <xdr:spPr>
        <a:xfrm>
          <a:off x="10388600" y="10994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57893</xdr:rowOff>
    </xdr:from>
    <xdr:ext cx="599010" cy="259045"/>
    <xdr:sp macro="" textlink="">
      <xdr:nvSpPr>
        <xdr:cNvPr id="199" name="【橋りょう・トンネル】&#10;一人当たり有形固定資産（償却資産）額最大値テキスト"/>
        <xdr:cNvSpPr txBox="1"/>
      </xdr:nvSpPr>
      <xdr:spPr>
        <a:xfrm>
          <a:off x="10515600" y="9487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111216</xdr:rowOff>
    </xdr:from>
    <xdr:to>
      <xdr:col>55</xdr:col>
      <xdr:colOff>88900</xdr:colOff>
      <xdr:row>56</xdr:row>
      <xdr:rowOff>111216</xdr:rowOff>
    </xdr:to>
    <xdr:cxnSp macro="">
      <xdr:nvCxnSpPr>
        <xdr:cNvPr id="200" name="直線コネクタ 199"/>
        <xdr:cNvCxnSpPr/>
      </xdr:nvCxnSpPr>
      <xdr:spPr>
        <a:xfrm>
          <a:off x="10388600" y="9712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67574</xdr:rowOff>
    </xdr:from>
    <xdr:ext cx="599010" cy="259045"/>
    <xdr:sp macro="" textlink="">
      <xdr:nvSpPr>
        <xdr:cNvPr id="201" name="【橋りょう・トンネル】&#10;一人当たり有形固定資産（償却資産）額平均値テキスト"/>
        <xdr:cNvSpPr txBox="1"/>
      </xdr:nvSpPr>
      <xdr:spPr>
        <a:xfrm>
          <a:off x="10515600" y="103545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44697</xdr:rowOff>
    </xdr:from>
    <xdr:to>
      <xdr:col>55</xdr:col>
      <xdr:colOff>50800</xdr:colOff>
      <xdr:row>61</xdr:row>
      <xdr:rowOff>146297</xdr:rowOff>
    </xdr:to>
    <xdr:sp macro="" textlink="">
      <xdr:nvSpPr>
        <xdr:cNvPr id="202" name="フローチャート: 判断 201"/>
        <xdr:cNvSpPr/>
      </xdr:nvSpPr>
      <xdr:spPr>
        <a:xfrm>
          <a:off x="10426700" y="105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149044</xdr:rowOff>
    </xdr:from>
    <xdr:to>
      <xdr:col>50</xdr:col>
      <xdr:colOff>165100</xdr:colOff>
      <xdr:row>61</xdr:row>
      <xdr:rowOff>79194</xdr:rowOff>
    </xdr:to>
    <xdr:sp macro="" textlink="">
      <xdr:nvSpPr>
        <xdr:cNvPr id="203" name="フローチャート: 判断 202"/>
        <xdr:cNvSpPr/>
      </xdr:nvSpPr>
      <xdr:spPr>
        <a:xfrm>
          <a:off x="9588500" y="10436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20984</xdr:rowOff>
    </xdr:from>
    <xdr:to>
      <xdr:col>46</xdr:col>
      <xdr:colOff>38100</xdr:colOff>
      <xdr:row>61</xdr:row>
      <xdr:rowOff>122584</xdr:rowOff>
    </xdr:to>
    <xdr:sp macro="" textlink="">
      <xdr:nvSpPr>
        <xdr:cNvPr id="204" name="フローチャート: 判断 203"/>
        <xdr:cNvSpPr/>
      </xdr:nvSpPr>
      <xdr:spPr>
        <a:xfrm>
          <a:off x="8699500" y="1047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56846</xdr:rowOff>
    </xdr:from>
    <xdr:to>
      <xdr:col>55</xdr:col>
      <xdr:colOff>50800</xdr:colOff>
      <xdr:row>62</xdr:row>
      <xdr:rowOff>158446</xdr:rowOff>
    </xdr:to>
    <xdr:sp macro="" textlink="">
      <xdr:nvSpPr>
        <xdr:cNvPr id="210" name="楕円 209"/>
        <xdr:cNvSpPr/>
      </xdr:nvSpPr>
      <xdr:spPr>
        <a:xfrm>
          <a:off x="10426700" y="1068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35273</xdr:rowOff>
    </xdr:from>
    <xdr:ext cx="599010" cy="259045"/>
    <xdr:sp macro="" textlink="">
      <xdr:nvSpPr>
        <xdr:cNvPr id="211" name="【橋りょう・トンネル】&#10;一人当たり有形固定資産（償却資産）額該当値テキスト"/>
        <xdr:cNvSpPr txBox="1"/>
      </xdr:nvSpPr>
      <xdr:spPr>
        <a:xfrm>
          <a:off x="10515600" y="1066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55998</xdr:rowOff>
    </xdr:from>
    <xdr:to>
      <xdr:col>50</xdr:col>
      <xdr:colOff>165100</xdr:colOff>
      <xdr:row>62</xdr:row>
      <xdr:rowOff>157598</xdr:rowOff>
    </xdr:to>
    <xdr:sp macro="" textlink="">
      <xdr:nvSpPr>
        <xdr:cNvPr id="212" name="楕円 211"/>
        <xdr:cNvSpPr/>
      </xdr:nvSpPr>
      <xdr:spPr>
        <a:xfrm>
          <a:off x="9588500" y="1068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106798</xdr:rowOff>
    </xdr:from>
    <xdr:to>
      <xdr:col>55</xdr:col>
      <xdr:colOff>0</xdr:colOff>
      <xdr:row>62</xdr:row>
      <xdr:rowOff>107646</xdr:rowOff>
    </xdr:to>
    <xdr:cxnSp macro="">
      <xdr:nvCxnSpPr>
        <xdr:cNvPr id="213" name="直線コネクタ 212"/>
        <xdr:cNvCxnSpPr/>
      </xdr:nvCxnSpPr>
      <xdr:spPr>
        <a:xfrm>
          <a:off x="9639300" y="10736698"/>
          <a:ext cx="8382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60273</xdr:rowOff>
    </xdr:from>
    <xdr:to>
      <xdr:col>46</xdr:col>
      <xdr:colOff>38100</xdr:colOff>
      <xdr:row>62</xdr:row>
      <xdr:rowOff>161873</xdr:rowOff>
    </xdr:to>
    <xdr:sp macro="" textlink="">
      <xdr:nvSpPr>
        <xdr:cNvPr id="214" name="楕円 213"/>
        <xdr:cNvSpPr/>
      </xdr:nvSpPr>
      <xdr:spPr>
        <a:xfrm>
          <a:off x="8699500" y="1069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106798</xdr:rowOff>
    </xdr:from>
    <xdr:to>
      <xdr:col>50</xdr:col>
      <xdr:colOff>114300</xdr:colOff>
      <xdr:row>62</xdr:row>
      <xdr:rowOff>111073</xdr:rowOff>
    </xdr:to>
    <xdr:cxnSp macro="">
      <xdr:nvCxnSpPr>
        <xdr:cNvPr id="215" name="直線コネクタ 214"/>
        <xdr:cNvCxnSpPr/>
      </xdr:nvCxnSpPr>
      <xdr:spPr>
        <a:xfrm flipV="1">
          <a:off x="8750300" y="10736698"/>
          <a:ext cx="8890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95721</xdr:rowOff>
    </xdr:from>
    <xdr:ext cx="599010" cy="259045"/>
    <xdr:sp macro="" textlink="">
      <xdr:nvSpPr>
        <xdr:cNvPr id="216" name="n_1aveValue【橋りょう・トンネル】&#10;一人当たり有形固定資産（償却資産）額"/>
        <xdr:cNvSpPr txBox="1"/>
      </xdr:nvSpPr>
      <xdr:spPr>
        <a:xfrm>
          <a:off x="9327095" y="1021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139111</xdr:rowOff>
    </xdr:from>
    <xdr:ext cx="599010" cy="259045"/>
    <xdr:sp macro="" textlink="">
      <xdr:nvSpPr>
        <xdr:cNvPr id="217" name="n_2aveValue【橋りょう・トンネル】&#10;一人当たり有形固定資産（償却資産）額"/>
        <xdr:cNvSpPr txBox="1"/>
      </xdr:nvSpPr>
      <xdr:spPr>
        <a:xfrm>
          <a:off x="8450795" y="1025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148725</xdr:rowOff>
    </xdr:from>
    <xdr:ext cx="599010" cy="259045"/>
    <xdr:sp macro="" textlink="">
      <xdr:nvSpPr>
        <xdr:cNvPr id="218" name="n_1mainValue【橋りょう・トンネル】&#10;一人当たり有形固定資産（償却資産）額"/>
        <xdr:cNvSpPr txBox="1"/>
      </xdr:nvSpPr>
      <xdr:spPr>
        <a:xfrm>
          <a:off x="9327095" y="1077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153000</xdr:rowOff>
    </xdr:from>
    <xdr:ext cx="599010" cy="259045"/>
    <xdr:sp macro="" textlink="">
      <xdr:nvSpPr>
        <xdr:cNvPr id="219" name="n_2mainValue【橋りょう・トンネル】&#10;一人当たり有形固定資産（償却資産）額"/>
        <xdr:cNvSpPr txBox="1"/>
      </xdr:nvSpPr>
      <xdr:spPr>
        <a:xfrm>
          <a:off x="8450795" y="1078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0" name="テキスト ボックス 22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31" name="直線コネクタ 230"/>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32" name="テキスト ボックス 231"/>
        <xdr:cNvSpPr txBox="1"/>
      </xdr:nvSpPr>
      <xdr:spPr>
        <a:xfrm>
          <a:off x="358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33" name="直線コネクタ 232"/>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34" name="テキスト ボックス 233"/>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35" name="直線コネクタ 234"/>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36" name="テキスト ボックス 235"/>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39" name="直線コネクタ 238"/>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40" name="テキスト ボックス 239"/>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41" name="直線コネクタ 240"/>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42" name="テキスト ボックス 241"/>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43" name="直線コネクタ 242"/>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67327</xdr:rowOff>
    </xdr:from>
    <xdr:ext cx="467179" cy="259045"/>
    <xdr:sp macro="" textlink="">
      <xdr:nvSpPr>
        <xdr:cNvPr id="244" name="テキスト ボックス 243"/>
        <xdr:cNvSpPr txBox="1"/>
      </xdr:nvSpPr>
      <xdr:spPr>
        <a:xfrm>
          <a:off x="294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26670</xdr:rowOff>
    </xdr:to>
    <xdr:cxnSp macro="">
      <xdr:nvCxnSpPr>
        <xdr:cNvPr id="248" name="直線コネクタ 247"/>
        <xdr:cNvCxnSpPr/>
      </xdr:nvCxnSpPr>
      <xdr:spPr>
        <a:xfrm flipV="1">
          <a:off x="4634865" y="1335405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30497</xdr:rowOff>
    </xdr:from>
    <xdr:ext cx="405111" cy="259045"/>
    <xdr:sp macro="" textlink="">
      <xdr:nvSpPr>
        <xdr:cNvPr id="249" name="【公営住宅】&#10;有形固定資産減価償却率最小値テキスト"/>
        <xdr:cNvSpPr txBox="1"/>
      </xdr:nvSpPr>
      <xdr:spPr>
        <a:xfrm>
          <a:off x="4673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26670</xdr:rowOff>
    </xdr:from>
    <xdr:to>
      <xdr:col>24</xdr:col>
      <xdr:colOff>152400</xdr:colOff>
      <xdr:row>86</xdr:row>
      <xdr:rowOff>26670</xdr:rowOff>
    </xdr:to>
    <xdr:cxnSp macro="">
      <xdr:nvCxnSpPr>
        <xdr:cNvPr id="250" name="直線コネクタ 249"/>
        <xdr:cNvCxnSpPr/>
      </xdr:nvCxnSpPr>
      <xdr:spPr>
        <a:xfrm>
          <a:off x="4546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51" name="【公営住宅】&#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52" name="直線コネクタ 251"/>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82884</xdr:rowOff>
    </xdr:from>
    <xdr:ext cx="405111" cy="259045"/>
    <xdr:sp macro="" textlink="">
      <xdr:nvSpPr>
        <xdr:cNvPr id="253" name="【公営住宅】&#10;有形固定資産減価償却率平均値テキスト"/>
        <xdr:cNvSpPr txBox="1"/>
      </xdr:nvSpPr>
      <xdr:spPr>
        <a:xfrm>
          <a:off x="4673600" y="14141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104457</xdr:rowOff>
    </xdr:from>
    <xdr:to>
      <xdr:col>24</xdr:col>
      <xdr:colOff>114300</xdr:colOff>
      <xdr:row>83</xdr:row>
      <xdr:rowOff>34607</xdr:rowOff>
    </xdr:to>
    <xdr:sp macro="" textlink="">
      <xdr:nvSpPr>
        <xdr:cNvPr id="254" name="フローチャート: 判断 253"/>
        <xdr:cNvSpPr/>
      </xdr:nvSpPr>
      <xdr:spPr>
        <a:xfrm>
          <a:off x="4584700" y="1416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55" name="フローチャート: 判断 254"/>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56" name="フローチャート: 判断 255"/>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41593</xdr:rowOff>
    </xdr:from>
    <xdr:to>
      <xdr:col>24</xdr:col>
      <xdr:colOff>114300</xdr:colOff>
      <xdr:row>82</xdr:row>
      <xdr:rowOff>143193</xdr:rowOff>
    </xdr:to>
    <xdr:sp macro="" textlink="">
      <xdr:nvSpPr>
        <xdr:cNvPr id="262" name="楕円 261"/>
        <xdr:cNvSpPr/>
      </xdr:nvSpPr>
      <xdr:spPr>
        <a:xfrm>
          <a:off x="4584700" y="1410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64470</xdr:rowOff>
    </xdr:from>
    <xdr:ext cx="405111" cy="259045"/>
    <xdr:sp macro="" textlink="">
      <xdr:nvSpPr>
        <xdr:cNvPr id="263" name="【公営住宅】&#10;有形固定資産減価償却率該当値テキスト"/>
        <xdr:cNvSpPr txBox="1"/>
      </xdr:nvSpPr>
      <xdr:spPr>
        <a:xfrm>
          <a:off x="4673600" y="13951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93027</xdr:rowOff>
    </xdr:from>
    <xdr:to>
      <xdr:col>20</xdr:col>
      <xdr:colOff>38100</xdr:colOff>
      <xdr:row>83</xdr:row>
      <xdr:rowOff>23177</xdr:rowOff>
    </xdr:to>
    <xdr:sp macro="" textlink="">
      <xdr:nvSpPr>
        <xdr:cNvPr id="264" name="楕円 263"/>
        <xdr:cNvSpPr/>
      </xdr:nvSpPr>
      <xdr:spPr>
        <a:xfrm>
          <a:off x="3746500" y="1415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92393</xdr:rowOff>
    </xdr:from>
    <xdr:to>
      <xdr:col>24</xdr:col>
      <xdr:colOff>63500</xdr:colOff>
      <xdr:row>82</xdr:row>
      <xdr:rowOff>143827</xdr:rowOff>
    </xdr:to>
    <xdr:cxnSp macro="">
      <xdr:nvCxnSpPr>
        <xdr:cNvPr id="265" name="直線コネクタ 264"/>
        <xdr:cNvCxnSpPr/>
      </xdr:nvCxnSpPr>
      <xdr:spPr>
        <a:xfrm flipV="1">
          <a:off x="3797300" y="14151293"/>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170180</xdr:rowOff>
    </xdr:from>
    <xdr:to>
      <xdr:col>15</xdr:col>
      <xdr:colOff>101600</xdr:colOff>
      <xdr:row>83</xdr:row>
      <xdr:rowOff>100330</xdr:rowOff>
    </xdr:to>
    <xdr:sp macro="" textlink="">
      <xdr:nvSpPr>
        <xdr:cNvPr id="266" name="楕円 265"/>
        <xdr:cNvSpPr/>
      </xdr:nvSpPr>
      <xdr:spPr>
        <a:xfrm>
          <a:off x="2857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143827</xdr:rowOff>
    </xdr:from>
    <xdr:to>
      <xdr:col>19</xdr:col>
      <xdr:colOff>177800</xdr:colOff>
      <xdr:row>83</xdr:row>
      <xdr:rowOff>49530</xdr:rowOff>
    </xdr:to>
    <xdr:cxnSp macro="">
      <xdr:nvCxnSpPr>
        <xdr:cNvPr id="267" name="直線コネクタ 266"/>
        <xdr:cNvCxnSpPr/>
      </xdr:nvCxnSpPr>
      <xdr:spPr>
        <a:xfrm flipV="1">
          <a:off x="2908300" y="14202727"/>
          <a:ext cx="889000" cy="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268" name="n_1aveValue【公営住宅】&#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269" name="n_2aveValue【公営住宅】&#10;有形固定資産減価償却率"/>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14304</xdr:rowOff>
    </xdr:from>
    <xdr:ext cx="405111" cy="259045"/>
    <xdr:sp macro="" textlink="">
      <xdr:nvSpPr>
        <xdr:cNvPr id="270" name="n_1mainValue【公営住宅】&#10;有形固定資産減価償却率"/>
        <xdr:cNvSpPr txBox="1"/>
      </xdr:nvSpPr>
      <xdr:spPr>
        <a:xfrm>
          <a:off x="3582044" y="14244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116857</xdr:rowOff>
    </xdr:from>
    <xdr:ext cx="405111" cy="259045"/>
    <xdr:sp macro="" textlink="">
      <xdr:nvSpPr>
        <xdr:cNvPr id="271" name="n_2mainValue【公営住宅】&#10;有形固定資産減価償却率"/>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2" name="直線コネクタ 28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3" name="テキスト ボックス 28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4" name="直線コネクタ 28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5" name="テキスト ボックス 28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6" name="直線コネクタ 28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7" name="テキスト ボックス 28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8" name="直線コネクタ 28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9" name="テキスト ボックス 28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0" name="直線コネクタ 28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1" name="テキスト ボックス 29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2" name="直線コネクタ 29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3" name="テキスト ボックス 29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4" name="直線コネクタ 2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5" name="テキスト ボックス 29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83167</xdr:rowOff>
    </xdr:from>
    <xdr:to>
      <xdr:col>54</xdr:col>
      <xdr:colOff>189865</xdr:colOff>
      <xdr:row>86</xdr:row>
      <xdr:rowOff>217</xdr:rowOff>
    </xdr:to>
    <xdr:cxnSp macro="">
      <xdr:nvCxnSpPr>
        <xdr:cNvPr id="297" name="直線コネクタ 296"/>
        <xdr:cNvCxnSpPr/>
      </xdr:nvCxnSpPr>
      <xdr:spPr>
        <a:xfrm flipV="1">
          <a:off x="10476865" y="13456267"/>
          <a:ext cx="0" cy="1288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4044</xdr:rowOff>
    </xdr:from>
    <xdr:ext cx="469744" cy="259045"/>
    <xdr:sp macro="" textlink="">
      <xdr:nvSpPr>
        <xdr:cNvPr id="298" name="【公営住宅】&#10;一人当たり面積最小値テキスト"/>
        <xdr:cNvSpPr txBox="1"/>
      </xdr:nvSpPr>
      <xdr:spPr>
        <a:xfrm>
          <a:off x="10515600" y="1474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217</xdr:rowOff>
    </xdr:from>
    <xdr:to>
      <xdr:col>55</xdr:col>
      <xdr:colOff>88900</xdr:colOff>
      <xdr:row>86</xdr:row>
      <xdr:rowOff>217</xdr:rowOff>
    </xdr:to>
    <xdr:cxnSp macro="">
      <xdr:nvCxnSpPr>
        <xdr:cNvPr id="299" name="直線コネクタ 298"/>
        <xdr:cNvCxnSpPr/>
      </xdr:nvCxnSpPr>
      <xdr:spPr>
        <a:xfrm>
          <a:off x="10388600" y="1474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29844</xdr:rowOff>
    </xdr:from>
    <xdr:ext cx="469744" cy="259045"/>
    <xdr:sp macro="" textlink="">
      <xdr:nvSpPr>
        <xdr:cNvPr id="300" name="【公営住宅】&#10;一人当たり面積最大値テキスト"/>
        <xdr:cNvSpPr txBox="1"/>
      </xdr:nvSpPr>
      <xdr:spPr>
        <a:xfrm>
          <a:off x="10515600" y="1323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83167</xdr:rowOff>
    </xdr:from>
    <xdr:to>
      <xdr:col>55</xdr:col>
      <xdr:colOff>88900</xdr:colOff>
      <xdr:row>78</xdr:row>
      <xdr:rowOff>83167</xdr:rowOff>
    </xdr:to>
    <xdr:cxnSp macro="">
      <xdr:nvCxnSpPr>
        <xdr:cNvPr id="301" name="直線コネクタ 300"/>
        <xdr:cNvCxnSpPr/>
      </xdr:nvCxnSpPr>
      <xdr:spPr>
        <a:xfrm>
          <a:off x="10388600" y="1345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02" name="【公営住宅】&#10;一人当たり面積平均値テキスト"/>
        <xdr:cNvSpPr txBox="1"/>
      </xdr:nvSpPr>
      <xdr:spPr>
        <a:xfrm>
          <a:off x="10515600" y="1424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03" name="フローチャート: 判断 302"/>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41184</xdr:rowOff>
    </xdr:from>
    <xdr:to>
      <xdr:col>50</xdr:col>
      <xdr:colOff>165100</xdr:colOff>
      <xdr:row>83</xdr:row>
      <xdr:rowOff>142784</xdr:rowOff>
    </xdr:to>
    <xdr:sp macro="" textlink="">
      <xdr:nvSpPr>
        <xdr:cNvPr id="304" name="フローチャート: 判断 303"/>
        <xdr:cNvSpPr/>
      </xdr:nvSpPr>
      <xdr:spPr>
        <a:xfrm>
          <a:off x="958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162342</xdr:rowOff>
    </xdr:from>
    <xdr:to>
      <xdr:col>46</xdr:col>
      <xdr:colOff>38100</xdr:colOff>
      <xdr:row>83</xdr:row>
      <xdr:rowOff>92492</xdr:rowOff>
    </xdr:to>
    <xdr:sp macro="" textlink="">
      <xdr:nvSpPr>
        <xdr:cNvPr id="305" name="フローチャート: 判断 304"/>
        <xdr:cNvSpPr/>
      </xdr:nvSpPr>
      <xdr:spPr>
        <a:xfrm>
          <a:off x="8699500" y="1422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118909</xdr:rowOff>
    </xdr:from>
    <xdr:to>
      <xdr:col>55</xdr:col>
      <xdr:colOff>50800</xdr:colOff>
      <xdr:row>86</xdr:row>
      <xdr:rowOff>49059</xdr:rowOff>
    </xdr:to>
    <xdr:sp macro="" textlink="">
      <xdr:nvSpPr>
        <xdr:cNvPr id="311" name="楕円 310"/>
        <xdr:cNvSpPr/>
      </xdr:nvSpPr>
      <xdr:spPr>
        <a:xfrm>
          <a:off x="10426700" y="1469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33836</xdr:rowOff>
    </xdr:from>
    <xdr:ext cx="469744" cy="259045"/>
    <xdr:sp macro="" textlink="">
      <xdr:nvSpPr>
        <xdr:cNvPr id="312" name="【公営住宅】&#10;一人当たり面積該当値テキスト"/>
        <xdr:cNvSpPr txBox="1"/>
      </xdr:nvSpPr>
      <xdr:spPr>
        <a:xfrm>
          <a:off x="10515600" y="1460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114990</xdr:rowOff>
    </xdr:from>
    <xdr:to>
      <xdr:col>50</xdr:col>
      <xdr:colOff>165100</xdr:colOff>
      <xdr:row>86</xdr:row>
      <xdr:rowOff>45140</xdr:rowOff>
    </xdr:to>
    <xdr:sp macro="" textlink="">
      <xdr:nvSpPr>
        <xdr:cNvPr id="313" name="楕円 312"/>
        <xdr:cNvSpPr/>
      </xdr:nvSpPr>
      <xdr:spPr>
        <a:xfrm>
          <a:off x="9588500" y="146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165790</xdr:rowOff>
    </xdr:from>
    <xdr:to>
      <xdr:col>55</xdr:col>
      <xdr:colOff>0</xdr:colOff>
      <xdr:row>85</xdr:row>
      <xdr:rowOff>169709</xdr:rowOff>
    </xdr:to>
    <xdr:cxnSp macro="">
      <xdr:nvCxnSpPr>
        <xdr:cNvPr id="314" name="直線コネクタ 313"/>
        <xdr:cNvCxnSpPr/>
      </xdr:nvCxnSpPr>
      <xdr:spPr>
        <a:xfrm>
          <a:off x="9639300" y="14739040"/>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114990</xdr:rowOff>
    </xdr:from>
    <xdr:to>
      <xdr:col>46</xdr:col>
      <xdr:colOff>38100</xdr:colOff>
      <xdr:row>86</xdr:row>
      <xdr:rowOff>45140</xdr:rowOff>
    </xdr:to>
    <xdr:sp macro="" textlink="">
      <xdr:nvSpPr>
        <xdr:cNvPr id="315" name="楕円 314"/>
        <xdr:cNvSpPr/>
      </xdr:nvSpPr>
      <xdr:spPr>
        <a:xfrm>
          <a:off x="8699500" y="146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165790</xdr:rowOff>
    </xdr:from>
    <xdr:to>
      <xdr:col>50</xdr:col>
      <xdr:colOff>114300</xdr:colOff>
      <xdr:row>85</xdr:row>
      <xdr:rowOff>165790</xdr:rowOff>
    </xdr:to>
    <xdr:cxnSp macro="">
      <xdr:nvCxnSpPr>
        <xdr:cNvPr id="316" name="直線コネクタ 315"/>
        <xdr:cNvCxnSpPr/>
      </xdr:nvCxnSpPr>
      <xdr:spPr>
        <a:xfrm>
          <a:off x="8750300" y="14739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159311</xdr:rowOff>
    </xdr:from>
    <xdr:ext cx="469744" cy="259045"/>
    <xdr:sp macro="" textlink="">
      <xdr:nvSpPr>
        <xdr:cNvPr id="317" name="n_1aveValue【公営住宅】&#10;一人当たり面積"/>
        <xdr:cNvSpPr txBox="1"/>
      </xdr:nvSpPr>
      <xdr:spPr>
        <a:xfrm>
          <a:off x="9391727" y="1404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109019</xdr:rowOff>
    </xdr:from>
    <xdr:ext cx="469744" cy="259045"/>
    <xdr:sp macro="" textlink="">
      <xdr:nvSpPr>
        <xdr:cNvPr id="318" name="n_2aveValue【公営住宅】&#10;一人当たり面積"/>
        <xdr:cNvSpPr txBox="1"/>
      </xdr:nvSpPr>
      <xdr:spPr>
        <a:xfrm>
          <a:off x="8515427" y="1399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36267</xdr:rowOff>
    </xdr:from>
    <xdr:ext cx="469744" cy="259045"/>
    <xdr:sp macro="" textlink="">
      <xdr:nvSpPr>
        <xdr:cNvPr id="319" name="n_1mainValue【公営住宅】&#10;一人当たり面積"/>
        <xdr:cNvSpPr txBox="1"/>
      </xdr:nvSpPr>
      <xdr:spPr>
        <a:xfrm>
          <a:off x="9391727" y="147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36267</xdr:rowOff>
    </xdr:from>
    <xdr:ext cx="469744" cy="259045"/>
    <xdr:sp macro="" textlink="">
      <xdr:nvSpPr>
        <xdr:cNvPr id="320" name="n_2mainValue【公営住宅】&#10;一人当たり面積"/>
        <xdr:cNvSpPr txBox="1"/>
      </xdr:nvSpPr>
      <xdr:spPr>
        <a:xfrm>
          <a:off x="8515427" y="147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1" name="正方形/長方形 32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2" name="正方形/長方形 32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3" name="正方形/長方形 32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4" name="正方形/長方形 32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5" name="正方形/長方形 32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6" name="正方形/長方形 32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7" name="正方形/長方形 32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正方形/長方形 32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9" name="正方形/長方形 32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0" name="正方形/長方形 32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1" name="正方形/長方形 33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2" name="正方形/長方形 33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3" name="正方形/長方形 33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4" name="正方形/長方形 33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5" name="正方形/長方形 33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6" name="正方形/長方形 33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7" name="正方形/長方形 33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8" name="正方形/長方形 33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9" name="正方形/長方形 33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0" name="正方形/長方形 33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1" name="正方形/長方形 34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2" name="正方形/長方形 34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3" name="正方形/長方形 34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4" name="正方形/長方形 34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5" name="テキスト ボックス 34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6" name="直線コネクタ 34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7" name="テキスト ボックス 34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48" name="直線コネクタ 34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49" name="テキスト ボックス 34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50" name="直線コネクタ 34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51" name="テキスト ボックス 35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52" name="直線コネクタ 35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53" name="テキスト ボックス 35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54" name="直線コネクタ 35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55" name="テキスト ボックス 35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23622</xdr:rowOff>
    </xdr:from>
    <xdr:to>
      <xdr:col>85</xdr:col>
      <xdr:colOff>126364</xdr:colOff>
      <xdr:row>40</xdr:row>
      <xdr:rowOff>39624</xdr:rowOff>
    </xdr:to>
    <xdr:cxnSp macro="">
      <xdr:nvCxnSpPr>
        <xdr:cNvPr id="359" name="直線コネクタ 358"/>
        <xdr:cNvCxnSpPr/>
      </xdr:nvCxnSpPr>
      <xdr:spPr>
        <a:xfrm flipV="1">
          <a:off x="16318864" y="5681472"/>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43451</xdr:rowOff>
    </xdr:from>
    <xdr:ext cx="405111" cy="259045"/>
    <xdr:sp macro="" textlink="">
      <xdr:nvSpPr>
        <xdr:cNvPr id="360" name="【認定こども園・幼稚園・保育所】&#10;有形固定資産減価償却率最小値テキスト"/>
        <xdr:cNvSpPr txBox="1"/>
      </xdr:nvSpPr>
      <xdr:spPr>
        <a:xfrm>
          <a:off x="16357600" y="690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39624</xdr:rowOff>
    </xdr:from>
    <xdr:to>
      <xdr:col>86</xdr:col>
      <xdr:colOff>25400</xdr:colOff>
      <xdr:row>40</xdr:row>
      <xdr:rowOff>39624</xdr:rowOff>
    </xdr:to>
    <xdr:cxnSp macro="">
      <xdr:nvCxnSpPr>
        <xdr:cNvPr id="361" name="直線コネクタ 360"/>
        <xdr:cNvCxnSpPr/>
      </xdr:nvCxnSpPr>
      <xdr:spPr>
        <a:xfrm>
          <a:off x="16230600" y="689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141749</xdr:rowOff>
    </xdr:from>
    <xdr:ext cx="405111" cy="259045"/>
    <xdr:sp macro="" textlink="">
      <xdr:nvSpPr>
        <xdr:cNvPr id="362" name="【認定こども園・幼稚園・保育所】&#10;有形固定資産減価償却率最大値テキスト"/>
        <xdr:cNvSpPr txBox="1"/>
      </xdr:nvSpPr>
      <xdr:spPr>
        <a:xfrm>
          <a:off x="16357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23622</xdr:rowOff>
    </xdr:from>
    <xdr:to>
      <xdr:col>86</xdr:col>
      <xdr:colOff>25400</xdr:colOff>
      <xdr:row>33</xdr:row>
      <xdr:rowOff>23622</xdr:rowOff>
    </xdr:to>
    <xdr:cxnSp macro="">
      <xdr:nvCxnSpPr>
        <xdr:cNvPr id="363" name="直線コネクタ 362"/>
        <xdr:cNvCxnSpPr/>
      </xdr:nvCxnSpPr>
      <xdr:spPr>
        <a:xfrm>
          <a:off x="16230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109999</xdr:rowOff>
    </xdr:from>
    <xdr:ext cx="405111" cy="259045"/>
    <xdr:sp macro="" textlink="">
      <xdr:nvSpPr>
        <xdr:cNvPr id="364" name="【認定こども園・幼稚園・保育所】&#10;有形固定資産減価償却率平均値テキスト"/>
        <xdr:cNvSpPr txBox="1"/>
      </xdr:nvSpPr>
      <xdr:spPr>
        <a:xfrm>
          <a:off x="16357600" y="628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87122</xdr:rowOff>
    </xdr:from>
    <xdr:to>
      <xdr:col>85</xdr:col>
      <xdr:colOff>177800</xdr:colOff>
      <xdr:row>38</xdr:row>
      <xdr:rowOff>17272</xdr:rowOff>
    </xdr:to>
    <xdr:sp macro="" textlink="">
      <xdr:nvSpPr>
        <xdr:cNvPr id="365" name="フローチャート: 判断 364"/>
        <xdr:cNvSpPr/>
      </xdr:nvSpPr>
      <xdr:spPr>
        <a:xfrm>
          <a:off x="16268700" y="64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4826</xdr:rowOff>
    </xdr:from>
    <xdr:to>
      <xdr:col>81</xdr:col>
      <xdr:colOff>101600</xdr:colOff>
      <xdr:row>37</xdr:row>
      <xdr:rowOff>106426</xdr:rowOff>
    </xdr:to>
    <xdr:sp macro="" textlink="">
      <xdr:nvSpPr>
        <xdr:cNvPr id="366" name="フローチャート: 判断 365"/>
        <xdr:cNvSpPr/>
      </xdr:nvSpPr>
      <xdr:spPr>
        <a:xfrm>
          <a:off x="15430500" y="634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146558</xdr:rowOff>
    </xdr:from>
    <xdr:to>
      <xdr:col>76</xdr:col>
      <xdr:colOff>165100</xdr:colOff>
      <xdr:row>37</xdr:row>
      <xdr:rowOff>76708</xdr:rowOff>
    </xdr:to>
    <xdr:sp macro="" textlink="">
      <xdr:nvSpPr>
        <xdr:cNvPr id="367" name="フローチャート: 判断 366"/>
        <xdr:cNvSpPr/>
      </xdr:nvSpPr>
      <xdr:spPr>
        <a:xfrm>
          <a:off x="145415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125984</xdr:rowOff>
    </xdr:from>
    <xdr:to>
      <xdr:col>85</xdr:col>
      <xdr:colOff>177800</xdr:colOff>
      <xdr:row>38</xdr:row>
      <xdr:rowOff>56135</xdr:rowOff>
    </xdr:to>
    <xdr:sp macro="" textlink="">
      <xdr:nvSpPr>
        <xdr:cNvPr id="373" name="楕円 372"/>
        <xdr:cNvSpPr/>
      </xdr:nvSpPr>
      <xdr:spPr>
        <a:xfrm>
          <a:off x="162687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104411</xdr:rowOff>
    </xdr:from>
    <xdr:ext cx="405111" cy="259045"/>
    <xdr:sp macro="" textlink="">
      <xdr:nvSpPr>
        <xdr:cNvPr id="374" name="【認定こども園・幼稚園・保育所】&#10;有形固定資産減価償却率該当値テキスト"/>
        <xdr:cNvSpPr txBox="1"/>
      </xdr:nvSpPr>
      <xdr:spPr>
        <a:xfrm>
          <a:off x="16357600"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98552</xdr:rowOff>
    </xdr:from>
    <xdr:to>
      <xdr:col>81</xdr:col>
      <xdr:colOff>101600</xdr:colOff>
      <xdr:row>38</xdr:row>
      <xdr:rowOff>28702</xdr:rowOff>
    </xdr:to>
    <xdr:sp macro="" textlink="">
      <xdr:nvSpPr>
        <xdr:cNvPr id="375" name="楕円 374"/>
        <xdr:cNvSpPr/>
      </xdr:nvSpPr>
      <xdr:spPr>
        <a:xfrm>
          <a:off x="15430500" y="64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149352</xdr:rowOff>
    </xdr:from>
    <xdr:to>
      <xdr:col>85</xdr:col>
      <xdr:colOff>127000</xdr:colOff>
      <xdr:row>38</xdr:row>
      <xdr:rowOff>5334</xdr:rowOff>
    </xdr:to>
    <xdr:cxnSp macro="">
      <xdr:nvCxnSpPr>
        <xdr:cNvPr id="376" name="直線コネクタ 375"/>
        <xdr:cNvCxnSpPr/>
      </xdr:nvCxnSpPr>
      <xdr:spPr>
        <a:xfrm>
          <a:off x="15481300" y="649300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11684</xdr:rowOff>
    </xdr:from>
    <xdr:to>
      <xdr:col>76</xdr:col>
      <xdr:colOff>165100</xdr:colOff>
      <xdr:row>38</xdr:row>
      <xdr:rowOff>113284</xdr:rowOff>
    </xdr:to>
    <xdr:sp macro="" textlink="">
      <xdr:nvSpPr>
        <xdr:cNvPr id="377" name="楕円 376"/>
        <xdr:cNvSpPr/>
      </xdr:nvSpPr>
      <xdr:spPr>
        <a:xfrm>
          <a:off x="14541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149352</xdr:rowOff>
    </xdr:from>
    <xdr:to>
      <xdr:col>81</xdr:col>
      <xdr:colOff>50800</xdr:colOff>
      <xdr:row>38</xdr:row>
      <xdr:rowOff>62484</xdr:rowOff>
    </xdr:to>
    <xdr:cxnSp macro="">
      <xdr:nvCxnSpPr>
        <xdr:cNvPr id="378" name="直線コネクタ 377"/>
        <xdr:cNvCxnSpPr/>
      </xdr:nvCxnSpPr>
      <xdr:spPr>
        <a:xfrm flipV="1">
          <a:off x="14592300" y="6493002"/>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122953</xdr:rowOff>
    </xdr:from>
    <xdr:ext cx="405111" cy="259045"/>
    <xdr:sp macro="" textlink="">
      <xdr:nvSpPr>
        <xdr:cNvPr id="379" name="n_1aveValue【認定こども園・幼稚園・保育所】&#10;有形固定資産減価償却率"/>
        <xdr:cNvSpPr txBox="1"/>
      </xdr:nvSpPr>
      <xdr:spPr>
        <a:xfrm>
          <a:off x="15266044" y="612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93235</xdr:rowOff>
    </xdr:from>
    <xdr:ext cx="405111" cy="259045"/>
    <xdr:sp macro="" textlink="">
      <xdr:nvSpPr>
        <xdr:cNvPr id="380" name="n_2aveValue【認定こども園・幼稚園・保育所】&#10;有形固定資産減価償却率"/>
        <xdr:cNvSpPr txBox="1"/>
      </xdr:nvSpPr>
      <xdr:spPr>
        <a:xfrm>
          <a:off x="14389744" y="609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19829</xdr:rowOff>
    </xdr:from>
    <xdr:ext cx="405111" cy="259045"/>
    <xdr:sp macro="" textlink="">
      <xdr:nvSpPr>
        <xdr:cNvPr id="381" name="n_1mainValue【認定こども園・幼稚園・保育所】&#10;有形固定資産減価償却率"/>
        <xdr:cNvSpPr txBox="1"/>
      </xdr:nvSpPr>
      <xdr:spPr>
        <a:xfrm>
          <a:off x="15266044" y="653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104411</xdr:rowOff>
    </xdr:from>
    <xdr:ext cx="405111" cy="259045"/>
    <xdr:sp macro="" textlink="">
      <xdr:nvSpPr>
        <xdr:cNvPr id="382" name="n_2mainValue【認定こども園・幼稚園・保育所】&#10;有形固定資産減価償却率"/>
        <xdr:cNvSpPr txBox="1"/>
      </xdr:nvSpPr>
      <xdr:spPr>
        <a:xfrm>
          <a:off x="14389744" y="661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3" name="直線コネクタ 39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4" name="テキスト ボックス 39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5" name="直線コネクタ 39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6" name="テキスト ボックス 39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7" name="直線コネクタ 39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8" name="テキスト ボックス 39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9" name="直線コネクタ 39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0" name="テキスト ボックス 39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1" name="直線コネクタ 40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2" name="テキスト ボックス 40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148590</xdr:rowOff>
    </xdr:to>
    <xdr:cxnSp macro="">
      <xdr:nvCxnSpPr>
        <xdr:cNvPr id="406" name="直線コネクタ 405"/>
        <xdr:cNvCxnSpPr/>
      </xdr:nvCxnSpPr>
      <xdr:spPr>
        <a:xfrm flipV="1">
          <a:off x="22160864" y="58826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407" name="【認定こども園・幼稚園・保育所】&#10;一人当たり面積最小値テキスト"/>
        <xdr:cNvSpPr txBox="1"/>
      </xdr:nvSpPr>
      <xdr:spPr>
        <a:xfrm>
          <a:off x="221996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408" name="直線コネクタ 407"/>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09"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10" name="直線コネクタ 409"/>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135907</xdr:rowOff>
    </xdr:from>
    <xdr:ext cx="469744" cy="259045"/>
    <xdr:sp macro="" textlink="">
      <xdr:nvSpPr>
        <xdr:cNvPr id="411" name="【認定こども園・幼稚園・保育所】&#10;一人当たり面積平均値テキスト"/>
        <xdr:cNvSpPr txBox="1"/>
      </xdr:nvSpPr>
      <xdr:spPr>
        <a:xfrm>
          <a:off x="22199600" y="6308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113030</xdr:rowOff>
    </xdr:from>
    <xdr:to>
      <xdr:col>116</xdr:col>
      <xdr:colOff>114300</xdr:colOff>
      <xdr:row>38</xdr:row>
      <xdr:rowOff>43180</xdr:rowOff>
    </xdr:to>
    <xdr:sp macro="" textlink="">
      <xdr:nvSpPr>
        <xdr:cNvPr id="412" name="フローチャート: 判断 411"/>
        <xdr:cNvSpPr/>
      </xdr:nvSpPr>
      <xdr:spPr>
        <a:xfrm>
          <a:off x="22110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166370</xdr:rowOff>
    </xdr:from>
    <xdr:to>
      <xdr:col>112</xdr:col>
      <xdr:colOff>38100</xdr:colOff>
      <xdr:row>38</xdr:row>
      <xdr:rowOff>96520</xdr:rowOff>
    </xdr:to>
    <xdr:sp macro="" textlink="">
      <xdr:nvSpPr>
        <xdr:cNvPr id="413" name="フローチャート: 判断 412"/>
        <xdr:cNvSpPr/>
      </xdr:nvSpPr>
      <xdr:spPr>
        <a:xfrm>
          <a:off x="21272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414" name="フローチャート: 判断 413"/>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166370</xdr:rowOff>
    </xdr:from>
    <xdr:to>
      <xdr:col>116</xdr:col>
      <xdr:colOff>114300</xdr:colOff>
      <xdr:row>40</xdr:row>
      <xdr:rowOff>96520</xdr:rowOff>
    </xdr:to>
    <xdr:sp macro="" textlink="">
      <xdr:nvSpPr>
        <xdr:cNvPr id="420" name="楕円 419"/>
        <xdr:cNvSpPr/>
      </xdr:nvSpPr>
      <xdr:spPr>
        <a:xfrm>
          <a:off x="22110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144797</xdr:rowOff>
    </xdr:from>
    <xdr:ext cx="469744" cy="259045"/>
    <xdr:sp macro="" textlink="">
      <xdr:nvSpPr>
        <xdr:cNvPr id="421" name="【認定こども園・幼稚園・保育所】&#10;一人当たり面積該当値テキスト"/>
        <xdr:cNvSpPr txBox="1"/>
      </xdr:nvSpPr>
      <xdr:spPr>
        <a:xfrm>
          <a:off x="22199600"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113030</xdr:rowOff>
    </xdr:from>
    <xdr:to>
      <xdr:col>112</xdr:col>
      <xdr:colOff>38100</xdr:colOff>
      <xdr:row>40</xdr:row>
      <xdr:rowOff>43180</xdr:rowOff>
    </xdr:to>
    <xdr:sp macro="" textlink="">
      <xdr:nvSpPr>
        <xdr:cNvPr id="422" name="楕円 421"/>
        <xdr:cNvSpPr/>
      </xdr:nvSpPr>
      <xdr:spPr>
        <a:xfrm>
          <a:off x="21272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163830</xdr:rowOff>
    </xdr:from>
    <xdr:to>
      <xdr:col>116</xdr:col>
      <xdr:colOff>63500</xdr:colOff>
      <xdr:row>40</xdr:row>
      <xdr:rowOff>45720</xdr:rowOff>
    </xdr:to>
    <xdr:cxnSp macro="">
      <xdr:nvCxnSpPr>
        <xdr:cNvPr id="423" name="直線コネクタ 422"/>
        <xdr:cNvCxnSpPr/>
      </xdr:nvCxnSpPr>
      <xdr:spPr>
        <a:xfrm>
          <a:off x="21323300" y="68503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116840</xdr:rowOff>
    </xdr:from>
    <xdr:to>
      <xdr:col>107</xdr:col>
      <xdr:colOff>101600</xdr:colOff>
      <xdr:row>40</xdr:row>
      <xdr:rowOff>46990</xdr:rowOff>
    </xdr:to>
    <xdr:sp macro="" textlink="">
      <xdr:nvSpPr>
        <xdr:cNvPr id="424" name="楕円 423"/>
        <xdr:cNvSpPr/>
      </xdr:nvSpPr>
      <xdr:spPr>
        <a:xfrm>
          <a:off x="20383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163830</xdr:rowOff>
    </xdr:from>
    <xdr:to>
      <xdr:col>111</xdr:col>
      <xdr:colOff>177800</xdr:colOff>
      <xdr:row>39</xdr:row>
      <xdr:rowOff>167640</xdr:rowOff>
    </xdr:to>
    <xdr:cxnSp macro="">
      <xdr:nvCxnSpPr>
        <xdr:cNvPr id="425" name="直線コネクタ 424"/>
        <xdr:cNvCxnSpPr/>
      </xdr:nvCxnSpPr>
      <xdr:spPr>
        <a:xfrm flipV="1">
          <a:off x="20434300" y="68503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113047</xdr:rowOff>
    </xdr:from>
    <xdr:ext cx="469744" cy="259045"/>
    <xdr:sp macro="" textlink="">
      <xdr:nvSpPr>
        <xdr:cNvPr id="426" name="n_1aveValue【認定こども園・幼稚園・保育所】&#10;一人当たり面積"/>
        <xdr:cNvSpPr txBox="1"/>
      </xdr:nvSpPr>
      <xdr:spPr>
        <a:xfrm>
          <a:off x="210757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158767</xdr:rowOff>
    </xdr:from>
    <xdr:ext cx="469744" cy="259045"/>
    <xdr:sp macro="" textlink="">
      <xdr:nvSpPr>
        <xdr:cNvPr id="427" name="n_2aveValue【認定こども園・幼稚園・保育所】&#10;一人当たり面積"/>
        <xdr:cNvSpPr txBox="1"/>
      </xdr:nvSpPr>
      <xdr:spPr>
        <a:xfrm>
          <a:off x="20199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34307</xdr:rowOff>
    </xdr:from>
    <xdr:ext cx="469744" cy="259045"/>
    <xdr:sp macro="" textlink="">
      <xdr:nvSpPr>
        <xdr:cNvPr id="428" name="n_1mainValue【認定こども園・幼稚園・保育所】&#10;一人当たり面積"/>
        <xdr:cNvSpPr txBox="1"/>
      </xdr:nvSpPr>
      <xdr:spPr>
        <a:xfrm>
          <a:off x="210757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38117</xdr:rowOff>
    </xdr:from>
    <xdr:ext cx="469744" cy="259045"/>
    <xdr:sp macro="" textlink="">
      <xdr:nvSpPr>
        <xdr:cNvPr id="429" name="n_2mainValue【認定こども園・幼稚園・保育所】&#10;一人当たり面積"/>
        <xdr:cNvSpPr txBox="1"/>
      </xdr:nvSpPr>
      <xdr:spPr>
        <a:xfrm>
          <a:off x="201994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40" name="テキスト ボックス 43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41" name="直線コネクタ 44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42" name="テキスト ボックス 44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43" name="直線コネクタ 44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44" name="テキスト ボックス 44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45" name="直線コネクタ 44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46" name="テキスト ボックス 44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47" name="直線コネクタ 44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48" name="テキスト ボックス 44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9" name="直線コネクタ 4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0" name="テキスト ボックス 44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20574</xdr:rowOff>
    </xdr:from>
    <xdr:to>
      <xdr:col>85</xdr:col>
      <xdr:colOff>126364</xdr:colOff>
      <xdr:row>63</xdr:row>
      <xdr:rowOff>89154</xdr:rowOff>
    </xdr:to>
    <xdr:cxnSp macro="">
      <xdr:nvCxnSpPr>
        <xdr:cNvPr id="452" name="直線コネクタ 451"/>
        <xdr:cNvCxnSpPr/>
      </xdr:nvCxnSpPr>
      <xdr:spPr>
        <a:xfrm flipV="1">
          <a:off x="16318864" y="962177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92981</xdr:rowOff>
    </xdr:from>
    <xdr:ext cx="405111" cy="259045"/>
    <xdr:sp macro="" textlink="">
      <xdr:nvSpPr>
        <xdr:cNvPr id="453" name="【学校施設】&#10;有形固定資産減価償却率最小値テキスト"/>
        <xdr:cNvSpPr txBox="1"/>
      </xdr:nvSpPr>
      <xdr:spPr>
        <a:xfrm>
          <a:off x="16357600" y="1089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89154</xdr:rowOff>
    </xdr:from>
    <xdr:to>
      <xdr:col>86</xdr:col>
      <xdr:colOff>25400</xdr:colOff>
      <xdr:row>63</xdr:row>
      <xdr:rowOff>89154</xdr:rowOff>
    </xdr:to>
    <xdr:cxnSp macro="">
      <xdr:nvCxnSpPr>
        <xdr:cNvPr id="454" name="直線コネクタ 453"/>
        <xdr:cNvCxnSpPr/>
      </xdr:nvCxnSpPr>
      <xdr:spPr>
        <a:xfrm>
          <a:off x="16230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138701</xdr:rowOff>
    </xdr:from>
    <xdr:ext cx="405111" cy="259045"/>
    <xdr:sp macro="" textlink="">
      <xdr:nvSpPr>
        <xdr:cNvPr id="455" name="【学校施設】&#10;有形固定資産減価償却率最大値テキスト"/>
        <xdr:cNvSpPr txBox="1"/>
      </xdr:nvSpPr>
      <xdr:spPr>
        <a:xfrm>
          <a:off x="163576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20574</xdr:rowOff>
    </xdr:from>
    <xdr:to>
      <xdr:col>86</xdr:col>
      <xdr:colOff>25400</xdr:colOff>
      <xdr:row>56</xdr:row>
      <xdr:rowOff>20574</xdr:rowOff>
    </xdr:to>
    <xdr:cxnSp macro="">
      <xdr:nvCxnSpPr>
        <xdr:cNvPr id="456" name="直線コネクタ 455"/>
        <xdr:cNvCxnSpPr/>
      </xdr:nvCxnSpPr>
      <xdr:spPr>
        <a:xfrm>
          <a:off x="16230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157243</xdr:rowOff>
    </xdr:from>
    <xdr:ext cx="405111" cy="259045"/>
    <xdr:sp macro="" textlink="">
      <xdr:nvSpPr>
        <xdr:cNvPr id="457" name="【学校施設】&#10;有形固定資産減価償却率平均値テキスト"/>
        <xdr:cNvSpPr txBox="1"/>
      </xdr:nvSpPr>
      <xdr:spPr>
        <a:xfrm>
          <a:off x="16357600" y="9929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134366</xdr:rowOff>
    </xdr:from>
    <xdr:to>
      <xdr:col>85</xdr:col>
      <xdr:colOff>177800</xdr:colOff>
      <xdr:row>59</xdr:row>
      <xdr:rowOff>64516</xdr:rowOff>
    </xdr:to>
    <xdr:sp macro="" textlink="">
      <xdr:nvSpPr>
        <xdr:cNvPr id="458" name="フローチャート: 判断 457"/>
        <xdr:cNvSpPr/>
      </xdr:nvSpPr>
      <xdr:spPr>
        <a:xfrm>
          <a:off x="162687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138938</xdr:rowOff>
    </xdr:from>
    <xdr:to>
      <xdr:col>81</xdr:col>
      <xdr:colOff>101600</xdr:colOff>
      <xdr:row>59</xdr:row>
      <xdr:rowOff>69088</xdr:rowOff>
    </xdr:to>
    <xdr:sp macro="" textlink="">
      <xdr:nvSpPr>
        <xdr:cNvPr id="459" name="フローチャート: 判断 458"/>
        <xdr:cNvSpPr/>
      </xdr:nvSpPr>
      <xdr:spPr>
        <a:xfrm>
          <a:off x="15430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93218</xdr:rowOff>
    </xdr:from>
    <xdr:to>
      <xdr:col>76</xdr:col>
      <xdr:colOff>165100</xdr:colOff>
      <xdr:row>59</xdr:row>
      <xdr:rowOff>23368</xdr:rowOff>
    </xdr:to>
    <xdr:sp macro="" textlink="">
      <xdr:nvSpPr>
        <xdr:cNvPr id="460" name="フローチャート: 判断 459"/>
        <xdr:cNvSpPr/>
      </xdr:nvSpPr>
      <xdr:spPr>
        <a:xfrm>
          <a:off x="145415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1" name="テキスト ボックス 4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2" name="テキスト ボックス 4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3" name="テキスト ボックス 4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4" name="テキスト ボックス 4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5" name="テキスト ボックス 4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22352</xdr:rowOff>
    </xdr:from>
    <xdr:to>
      <xdr:col>85</xdr:col>
      <xdr:colOff>177800</xdr:colOff>
      <xdr:row>60</xdr:row>
      <xdr:rowOff>123952</xdr:rowOff>
    </xdr:to>
    <xdr:sp macro="" textlink="">
      <xdr:nvSpPr>
        <xdr:cNvPr id="466" name="楕円 465"/>
        <xdr:cNvSpPr/>
      </xdr:nvSpPr>
      <xdr:spPr>
        <a:xfrm>
          <a:off x="162687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779</xdr:rowOff>
    </xdr:from>
    <xdr:ext cx="405111" cy="259045"/>
    <xdr:sp macro="" textlink="">
      <xdr:nvSpPr>
        <xdr:cNvPr id="467" name="【学校施設】&#10;有形固定資産減価償却率該当値テキスト"/>
        <xdr:cNvSpPr txBox="1"/>
      </xdr:nvSpPr>
      <xdr:spPr>
        <a:xfrm>
          <a:off x="16357600"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56642</xdr:rowOff>
    </xdr:from>
    <xdr:to>
      <xdr:col>81</xdr:col>
      <xdr:colOff>101600</xdr:colOff>
      <xdr:row>60</xdr:row>
      <xdr:rowOff>158242</xdr:rowOff>
    </xdr:to>
    <xdr:sp macro="" textlink="">
      <xdr:nvSpPr>
        <xdr:cNvPr id="468" name="楕円 467"/>
        <xdr:cNvSpPr/>
      </xdr:nvSpPr>
      <xdr:spPr>
        <a:xfrm>
          <a:off x="154305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73152</xdr:rowOff>
    </xdr:from>
    <xdr:to>
      <xdr:col>85</xdr:col>
      <xdr:colOff>127000</xdr:colOff>
      <xdr:row>60</xdr:row>
      <xdr:rowOff>107442</xdr:rowOff>
    </xdr:to>
    <xdr:cxnSp macro="">
      <xdr:nvCxnSpPr>
        <xdr:cNvPr id="469" name="直線コネクタ 468"/>
        <xdr:cNvCxnSpPr/>
      </xdr:nvCxnSpPr>
      <xdr:spPr>
        <a:xfrm flipV="1">
          <a:off x="15481300" y="1036015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104648</xdr:rowOff>
    </xdr:from>
    <xdr:to>
      <xdr:col>76</xdr:col>
      <xdr:colOff>165100</xdr:colOff>
      <xdr:row>61</xdr:row>
      <xdr:rowOff>34798</xdr:rowOff>
    </xdr:to>
    <xdr:sp macro="" textlink="">
      <xdr:nvSpPr>
        <xdr:cNvPr id="470" name="楕円 469"/>
        <xdr:cNvSpPr/>
      </xdr:nvSpPr>
      <xdr:spPr>
        <a:xfrm>
          <a:off x="14541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107442</xdr:rowOff>
    </xdr:from>
    <xdr:to>
      <xdr:col>81</xdr:col>
      <xdr:colOff>50800</xdr:colOff>
      <xdr:row>60</xdr:row>
      <xdr:rowOff>155448</xdr:rowOff>
    </xdr:to>
    <xdr:cxnSp macro="">
      <xdr:nvCxnSpPr>
        <xdr:cNvPr id="471" name="直線コネクタ 470"/>
        <xdr:cNvCxnSpPr/>
      </xdr:nvCxnSpPr>
      <xdr:spPr>
        <a:xfrm flipV="1">
          <a:off x="14592300" y="1039444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85615</xdr:rowOff>
    </xdr:from>
    <xdr:ext cx="405111" cy="259045"/>
    <xdr:sp macro="" textlink="">
      <xdr:nvSpPr>
        <xdr:cNvPr id="472" name="n_1aveValue【学校施設】&#10;有形固定資産減価償却率"/>
        <xdr:cNvSpPr txBox="1"/>
      </xdr:nvSpPr>
      <xdr:spPr>
        <a:xfrm>
          <a:off x="152660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39895</xdr:rowOff>
    </xdr:from>
    <xdr:ext cx="405111" cy="259045"/>
    <xdr:sp macro="" textlink="">
      <xdr:nvSpPr>
        <xdr:cNvPr id="473" name="n_2aveValue【学校施設】&#10;有形固定資産減価償却率"/>
        <xdr:cNvSpPr txBox="1"/>
      </xdr:nvSpPr>
      <xdr:spPr>
        <a:xfrm>
          <a:off x="14389744" y="981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149369</xdr:rowOff>
    </xdr:from>
    <xdr:ext cx="405111" cy="259045"/>
    <xdr:sp macro="" textlink="">
      <xdr:nvSpPr>
        <xdr:cNvPr id="474" name="n_1mainValue【学校施設】&#10;有形固定資産減価償却率"/>
        <xdr:cNvSpPr txBox="1"/>
      </xdr:nvSpPr>
      <xdr:spPr>
        <a:xfrm>
          <a:off x="15266044" y="1043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25925</xdr:rowOff>
    </xdr:from>
    <xdr:ext cx="405111" cy="259045"/>
    <xdr:sp macro="" textlink="">
      <xdr:nvSpPr>
        <xdr:cNvPr id="475" name="n_2mainValue【学校施設】&#10;有形固定資産減価償却率"/>
        <xdr:cNvSpPr txBox="1"/>
      </xdr:nvSpPr>
      <xdr:spPr>
        <a:xfrm>
          <a:off x="14389744" y="1048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6" name="テキスト ボックス 48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7" name="直線コネクタ 48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8" name="テキスト ボックス 48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9" name="直線コネクタ 48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0" name="テキスト ボックス 48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1" name="直線コネクタ 49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2" name="テキスト ボックス 49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3" name="直線コネクタ 49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4" name="テキスト ボックス 49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5" name="直線コネクタ 49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6" name="テキスト ボックス 49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8" name="テキスト ボックス 4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92964</xdr:rowOff>
    </xdr:from>
    <xdr:to>
      <xdr:col>116</xdr:col>
      <xdr:colOff>62864</xdr:colOff>
      <xdr:row>64</xdr:row>
      <xdr:rowOff>2667</xdr:rowOff>
    </xdr:to>
    <xdr:cxnSp macro="">
      <xdr:nvCxnSpPr>
        <xdr:cNvPr id="500" name="直線コネクタ 499"/>
        <xdr:cNvCxnSpPr/>
      </xdr:nvCxnSpPr>
      <xdr:spPr>
        <a:xfrm flipV="1">
          <a:off x="22160864" y="9522714"/>
          <a:ext cx="0" cy="145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6494</xdr:rowOff>
    </xdr:from>
    <xdr:ext cx="469744" cy="259045"/>
    <xdr:sp macro="" textlink="">
      <xdr:nvSpPr>
        <xdr:cNvPr id="501" name="【学校施設】&#10;一人当たり面積最小値テキスト"/>
        <xdr:cNvSpPr txBox="1"/>
      </xdr:nvSpPr>
      <xdr:spPr>
        <a:xfrm>
          <a:off x="22199600" y="1097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xdr:rowOff>
    </xdr:from>
    <xdr:to>
      <xdr:col>116</xdr:col>
      <xdr:colOff>152400</xdr:colOff>
      <xdr:row>64</xdr:row>
      <xdr:rowOff>2667</xdr:rowOff>
    </xdr:to>
    <xdr:cxnSp macro="">
      <xdr:nvCxnSpPr>
        <xdr:cNvPr id="502" name="直線コネクタ 501"/>
        <xdr:cNvCxnSpPr/>
      </xdr:nvCxnSpPr>
      <xdr:spPr>
        <a:xfrm>
          <a:off x="22072600" y="109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39641</xdr:rowOff>
    </xdr:from>
    <xdr:ext cx="469744" cy="259045"/>
    <xdr:sp macro="" textlink="">
      <xdr:nvSpPr>
        <xdr:cNvPr id="503" name="【学校施設】&#10;一人当たり面積最大値テキスト"/>
        <xdr:cNvSpPr txBox="1"/>
      </xdr:nvSpPr>
      <xdr:spPr>
        <a:xfrm>
          <a:off x="22199600" y="92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92964</xdr:rowOff>
    </xdr:from>
    <xdr:to>
      <xdr:col>116</xdr:col>
      <xdr:colOff>152400</xdr:colOff>
      <xdr:row>55</xdr:row>
      <xdr:rowOff>92964</xdr:rowOff>
    </xdr:to>
    <xdr:cxnSp macro="">
      <xdr:nvCxnSpPr>
        <xdr:cNvPr id="504" name="直線コネクタ 503"/>
        <xdr:cNvCxnSpPr/>
      </xdr:nvCxnSpPr>
      <xdr:spPr>
        <a:xfrm>
          <a:off x="22072600" y="952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108856</xdr:rowOff>
    </xdr:from>
    <xdr:ext cx="469744" cy="259045"/>
    <xdr:sp macro="" textlink="">
      <xdr:nvSpPr>
        <xdr:cNvPr id="505" name="【学校施設】&#10;一人当たり面積平均値テキスト"/>
        <xdr:cNvSpPr txBox="1"/>
      </xdr:nvSpPr>
      <xdr:spPr>
        <a:xfrm>
          <a:off x="22199600" y="1039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85979</xdr:rowOff>
    </xdr:from>
    <xdr:to>
      <xdr:col>116</xdr:col>
      <xdr:colOff>114300</xdr:colOff>
      <xdr:row>62</xdr:row>
      <xdr:rowOff>16129</xdr:rowOff>
    </xdr:to>
    <xdr:sp macro="" textlink="">
      <xdr:nvSpPr>
        <xdr:cNvPr id="506" name="フローチャート: 判断 505"/>
        <xdr:cNvSpPr/>
      </xdr:nvSpPr>
      <xdr:spPr>
        <a:xfrm>
          <a:off x="221107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114173</xdr:rowOff>
    </xdr:from>
    <xdr:to>
      <xdr:col>112</xdr:col>
      <xdr:colOff>38100</xdr:colOff>
      <xdr:row>62</xdr:row>
      <xdr:rowOff>44323</xdr:rowOff>
    </xdr:to>
    <xdr:sp macro="" textlink="">
      <xdr:nvSpPr>
        <xdr:cNvPr id="507" name="フローチャート: 判断 506"/>
        <xdr:cNvSpPr/>
      </xdr:nvSpPr>
      <xdr:spPr>
        <a:xfrm>
          <a:off x="21272500" y="105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124841</xdr:rowOff>
    </xdr:from>
    <xdr:to>
      <xdr:col>107</xdr:col>
      <xdr:colOff>101600</xdr:colOff>
      <xdr:row>62</xdr:row>
      <xdr:rowOff>54991</xdr:rowOff>
    </xdr:to>
    <xdr:sp macro="" textlink="">
      <xdr:nvSpPr>
        <xdr:cNvPr id="508" name="フローチャート: 判断 507"/>
        <xdr:cNvSpPr/>
      </xdr:nvSpPr>
      <xdr:spPr>
        <a:xfrm>
          <a:off x="203835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68453</xdr:rowOff>
    </xdr:from>
    <xdr:to>
      <xdr:col>116</xdr:col>
      <xdr:colOff>114300</xdr:colOff>
      <xdr:row>62</xdr:row>
      <xdr:rowOff>170053</xdr:rowOff>
    </xdr:to>
    <xdr:sp macro="" textlink="">
      <xdr:nvSpPr>
        <xdr:cNvPr id="514" name="楕円 513"/>
        <xdr:cNvSpPr/>
      </xdr:nvSpPr>
      <xdr:spPr>
        <a:xfrm>
          <a:off x="22110700" y="106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46880</xdr:rowOff>
    </xdr:from>
    <xdr:ext cx="469744" cy="259045"/>
    <xdr:sp macro="" textlink="">
      <xdr:nvSpPr>
        <xdr:cNvPr id="515" name="【学校施設】&#10;一人当たり面積該当値テキスト"/>
        <xdr:cNvSpPr txBox="1"/>
      </xdr:nvSpPr>
      <xdr:spPr>
        <a:xfrm>
          <a:off x="22199600" y="1067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66548</xdr:rowOff>
    </xdr:from>
    <xdr:to>
      <xdr:col>112</xdr:col>
      <xdr:colOff>38100</xdr:colOff>
      <xdr:row>62</xdr:row>
      <xdr:rowOff>168148</xdr:rowOff>
    </xdr:to>
    <xdr:sp macro="" textlink="">
      <xdr:nvSpPr>
        <xdr:cNvPr id="516" name="楕円 515"/>
        <xdr:cNvSpPr/>
      </xdr:nvSpPr>
      <xdr:spPr>
        <a:xfrm>
          <a:off x="21272500" y="1069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117348</xdr:rowOff>
    </xdr:from>
    <xdr:to>
      <xdr:col>116</xdr:col>
      <xdr:colOff>63500</xdr:colOff>
      <xdr:row>62</xdr:row>
      <xdr:rowOff>119253</xdr:rowOff>
    </xdr:to>
    <xdr:cxnSp macro="">
      <xdr:nvCxnSpPr>
        <xdr:cNvPr id="517" name="直線コネクタ 516"/>
        <xdr:cNvCxnSpPr/>
      </xdr:nvCxnSpPr>
      <xdr:spPr>
        <a:xfrm>
          <a:off x="21323300" y="10747248"/>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68453</xdr:rowOff>
    </xdr:from>
    <xdr:to>
      <xdr:col>107</xdr:col>
      <xdr:colOff>101600</xdr:colOff>
      <xdr:row>62</xdr:row>
      <xdr:rowOff>170053</xdr:rowOff>
    </xdr:to>
    <xdr:sp macro="" textlink="">
      <xdr:nvSpPr>
        <xdr:cNvPr id="518" name="楕円 517"/>
        <xdr:cNvSpPr/>
      </xdr:nvSpPr>
      <xdr:spPr>
        <a:xfrm>
          <a:off x="20383500" y="106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117348</xdr:rowOff>
    </xdr:from>
    <xdr:to>
      <xdr:col>111</xdr:col>
      <xdr:colOff>177800</xdr:colOff>
      <xdr:row>62</xdr:row>
      <xdr:rowOff>119253</xdr:rowOff>
    </xdr:to>
    <xdr:cxnSp macro="">
      <xdr:nvCxnSpPr>
        <xdr:cNvPr id="519" name="直線コネクタ 518"/>
        <xdr:cNvCxnSpPr/>
      </xdr:nvCxnSpPr>
      <xdr:spPr>
        <a:xfrm flipV="1">
          <a:off x="20434300" y="1074724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60850</xdr:rowOff>
    </xdr:from>
    <xdr:ext cx="469744" cy="259045"/>
    <xdr:sp macro="" textlink="">
      <xdr:nvSpPr>
        <xdr:cNvPr id="520" name="n_1aveValue【学校施設】&#10;一人当たり面積"/>
        <xdr:cNvSpPr txBox="1"/>
      </xdr:nvSpPr>
      <xdr:spPr>
        <a:xfrm>
          <a:off x="21075727" y="103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71518</xdr:rowOff>
    </xdr:from>
    <xdr:ext cx="469744" cy="259045"/>
    <xdr:sp macro="" textlink="">
      <xdr:nvSpPr>
        <xdr:cNvPr id="521" name="n_2aveValue【学校施設】&#10;一人当たり面積"/>
        <xdr:cNvSpPr txBox="1"/>
      </xdr:nvSpPr>
      <xdr:spPr>
        <a:xfrm>
          <a:off x="20199427" y="1035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159275</xdr:rowOff>
    </xdr:from>
    <xdr:ext cx="469744" cy="259045"/>
    <xdr:sp macro="" textlink="">
      <xdr:nvSpPr>
        <xdr:cNvPr id="522" name="n_1mainValue【学校施設】&#10;一人当たり面積"/>
        <xdr:cNvSpPr txBox="1"/>
      </xdr:nvSpPr>
      <xdr:spPr>
        <a:xfrm>
          <a:off x="21075727" y="1078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161180</xdr:rowOff>
    </xdr:from>
    <xdr:ext cx="469744" cy="259045"/>
    <xdr:sp macro="" textlink="">
      <xdr:nvSpPr>
        <xdr:cNvPr id="523" name="n_2mainValue【学校施設】&#10;一人当たり面積"/>
        <xdr:cNvSpPr txBox="1"/>
      </xdr:nvSpPr>
      <xdr:spPr>
        <a:xfrm>
          <a:off x="20199427" y="1079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4" name="テキスト ボックス 53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6" name="テキスト ボックス 53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4" name="テキスト ボックス 54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6" name="テキスト ボックス 54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57150</xdr:rowOff>
    </xdr:to>
    <xdr:cxnSp macro="">
      <xdr:nvCxnSpPr>
        <xdr:cNvPr id="548" name="直線コネクタ 547"/>
        <xdr:cNvCxnSpPr/>
      </xdr:nvCxnSpPr>
      <xdr:spPr>
        <a:xfrm flipV="1">
          <a:off x="16318864" y="133350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60977</xdr:rowOff>
    </xdr:from>
    <xdr:ext cx="405111" cy="259045"/>
    <xdr:sp macro="" textlink="">
      <xdr:nvSpPr>
        <xdr:cNvPr id="549" name="【児童館】&#10;有形固定資産減価償却率最小値テキスト"/>
        <xdr:cNvSpPr txBox="1"/>
      </xdr:nvSpPr>
      <xdr:spPr>
        <a:xfrm>
          <a:off x="16357600" y="1480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57150</xdr:rowOff>
    </xdr:from>
    <xdr:to>
      <xdr:col>86</xdr:col>
      <xdr:colOff>25400</xdr:colOff>
      <xdr:row>86</xdr:row>
      <xdr:rowOff>57150</xdr:rowOff>
    </xdr:to>
    <xdr:cxnSp macro="">
      <xdr:nvCxnSpPr>
        <xdr:cNvPr id="550" name="直線コネクタ 549"/>
        <xdr:cNvCxnSpPr/>
      </xdr:nvCxnSpPr>
      <xdr:spPr>
        <a:xfrm>
          <a:off x="16230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51"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2" name="直線コネクタ 55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125747</xdr:rowOff>
    </xdr:from>
    <xdr:ext cx="405111" cy="259045"/>
    <xdr:sp macro="" textlink="">
      <xdr:nvSpPr>
        <xdr:cNvPr id="553" name="【児童館】&#10;有形固定資産減価償却率平均値テキスト"/>
        <xdr:cNvSpPr txBox="1"/>
      </xdr:nvSpPr>
      <xdr:spPr>
        <a:xfrm>
          <a:off x="16357600" y="1401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554" name="フローチャート: 判断 553"/>
        <xdr:cNvSpPr/>
      </xdr:nvSpPr>
      <xdr:spPr>
        <a:xfrm>
          <a:off x="16268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65405</xdr:rowOff>
    </xdr:from>
    <xdr:to>
      <xdr:col>81</xdr:col>
      <xdr:colOff>101600</xdr:colOff>
      <xdr:row>82</xdr:row>
      <xdr:rowOff>167005</xdr:rowOff>
    </xdr:to>
    <xdr:sp macro="" textlink="">
      <xdr:nvSpPr>
        <xdr:cNvPr id="555" name="フローチャート: 判断 554"/>
        <xdr:cNvSpPr/>
      </xdr:nvSpPr>
      <xdr:spPr>
        <a:xfrm>
          <a:off x="15430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556" name="フローチャート: 判断 555"/>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93980</xdr:rowOff>
    </xdr:from>
    <xdr:to>
      <xdr:col>85</xdr:col>
      <xdr:colOff>177800</xdr:colOff>
      <xdr:row>81</xdr:row>
      <xdr:rowOff>24130</xdr:rowOff>
    </xdr:to>
    <xdr:sp macro="" textlink="">
      <xdr:nvSpPr>
        <xdr:cNvPr id="562" name="楕円 561"/>
        <xdr:cNvSpPr/>
      </xdr:nvSpPr>
      <xdr:spPr>
        <a:xfrm>
          <a:off x="162687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116857</xdr:rowOff>
    </xdr:from>
    <xdr:ext cx="405111" cy="259045"/>
    <xdr:sp macro="" textlink="">
      <xdr:nvSpPr>
        <xdr:cNvPr id="563" name="【児童館】&#10;有形固定資産減価償却率該当値テキスト"/>
        <xdr:cNvSpPr txBox="1"/>
      </xdr:nvSpPr>
      <xdr:spPr>
        <a:xfrm>
          <a:off x="16357600"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15875</xdr:rowOff>
    </xdr:from>
    <xdr:to>
      <xdr:col>81</xdr:col>
      <xdr:colOff>101600</xdr:colOff>
      <xdr:row>80</xdr:row>
      <xdr:rowOff>117475</xdr:rowOff>
    </xdr:to>
    <xdr:sp macro="" textlink="">
      <xdr:nvSpPr>
        <xdr:cNvPr id="564" name="楕円 563"/>
        <xdr:cNvSpPr/>
      </xdr:nvSpPr>
      <xdr:spPr>
        <a:xfrm>
          <a:off x="15430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66675</xdr:rowOff>
    </xdr:from>
    <xdr:to>
      <xdr:col>85</xdr:col>
      <xdr:colOff>127000</xdr:colOff>
      <xdr:row>80</xdr:row>
      <xdr:rowOff>144780</xdr:rowOff>
    </xdr:to>
    <xdr:cxnSp macro="">
      <xdr:nvCxnSpPr>
        <xdr:cNvPr id="565" name="直線コネクタ 564"/>
        <xdr:cNvCxnSpPr/>
      </xdr:nvCxnSpPr>
      <xdr:spPr>
        <a:xfrm>
          <a:off x="15481300" y="1378267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57786</xdr:rowOff>
    </xdr:from>
    <xdr:to>
      <xdr:col>76</xdr:col>
      <xdr:colOff>165100</xdr:colOff>
      <xdr:row>80</xdr:row>
      <xdr:rowOff>159386</xdr:rowOff>
    </xdr:to>
    <xdr:sp macro="" textlink="">
      <xdr:nvSpPr>
        <xdr:cNvPr id="566" name="楕円 565"/>
        <xdr:cNvSpPr/>
      </xdr:nvSpPr>
      <xdr:spPr>
        <a:xfrm>
          <a:off x="14541500" y="13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66675</xdr:rowOff>
    </xdr:from>
    <xdr:to>
      <xdr:col>81</xdr:col>
      <xdr:colOff>50800</xdr:colOff>
      <xdr:row>80</xdr:row>
      <xdr:rowOff>108586</xdr:rowOff>
    </xdr:to>
    <xdr:cxnSp macro="">
      <xdr:nvCxnSpPr>
        <xdr:cNvPr id="567" name="直線コネクタ 566"/>
        <xdr:cNvCxnSpPr/>
      </xdr:nvCxnSpPr>
      <xdr:spPr>
        <a:xfrm flipV="1">
          <a:off x="14592300" y="137826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158132</xdr:rowOff>
    </xdr:from>
    <xdr:ext cx="405111" cy="259045"/>
    <xdr:sp macro="" textlink="">
      <xdr:nvSpPr>
        <xdr:cNvPr id="568" name="n_1aveValue【児童館】&#10;有形固定資産減価償却率"/>
        <xdr:cNvSpPr txBox="1"/>
      </xdr:nvSpPr>
      <xdr:spPr>
        <a:xfrm>
          <a:off x="15266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91457</xdr:rowOff>
    </xdr:from>
    <xdr:ext cx="405111" cy="259045"/>
    <xdr:sp macro="" textlink="">
      <xdr:nvSpPr>
        <xdr:cNvPr id="569" name="n_2aveValue【児童館】&#10;有形固定資産減価償却率"/>
        <xdr:cNvSpPr txBox="1"/>
      </xdr:nvSpPr>
      <xdr:spPr>
        <a:xfrm>
          <a:off x="14389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134002</xdr:rowOff>
    </xdr:from>
    <xdr:ext cx="405111" cy="259045"/>
    <xdr:sp macro="" textlink="">
      <xdr:nvSpPr>
        <xdr:cNvPr id="570" name="n_1mainValue【児童館】&#10;有形固定資産減価償却率"/>
        <xdr:cNvSpPr txBox="1"/>
      </xdr:nvSpPr>
      <xdr:spPr>
        <a:xfrm>
          <a:off x="152660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4463</xdr:rowOff>
    </xdr:from>
    <xdr:ext cx="405111" cy="259045"/>
    <xdr:sp macro="" textlink="">
      <xdr:nvSpPr>
        <xdr:cNvPr id="571" name="n_2mainValue【児童館】&#10;有形固定資産減価償却率"/>
        <xdr:cNvSpPr txBox="1"/>
      </xdr:nvSpPr>
      <xdr:spPr>
        <a:xfrm>
          <a:off x="143897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0" name="テキスト ボックス 5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1" name="直線コネクタ 5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2" name="直線コネクタ 58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3" name="テキスト ボックス 58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4" name="直線コネクタ 58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5" name="テキスト ボックス 58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6" name="直線コネクタ 58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7" name="テキスト ボックス 58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8" name="直線コネクタ 58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9" name="テキスト ボックス 58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0" name="直線コネクタ 58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1" name="テキスト ボックス 59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2" name="直線コネクタ 59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3" name="テキスト ボックス 59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5" name="テキスト ボックス 5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13607</xdr:rowOff>
    </xdr:from>
    <xdr:to>
      <xdr:col>116</xdr:col>
      <xdr:colOff>62864</xdr:colOff>
      <xdr:row>86</xdr:row>
      <xdr:rowOff>5443</xdr:rowOff>
    </xdr:to>
    <xdr:cxnSp macro="">
      <xdr:nvCxnSpPr>
        <xdr:cNvPr id="597" name="直線コネクタ 596"/>
        <xdr:cNvCxnSpPr/>
      </xdr:nvCxnSpPr>
      <xdr:spPr>
        <a:xfrm flipV="1">
          <a:off x="22160864" y="132152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9270</xdr:rowOff>
    </xdr:from>
    <xdr:ext cx="469744" cy="259045"/>
    <xdr:sp macro="" textlink="">
      <xdr:nvSpPr>
        <xdr:cNvPr id="598" name="【児童館】&#10;一人当たり面積最小値テキスト"/>
        <xdr:cNvSpPr txBox="1"/>
      </xdr:nvSpPr>
      <xdr:spPr>
        <a:xfrm>
          <a:off x="221996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5443</xdr:rowOff>
    </xdr:from>
    <xdr:to>
      <xdr:col>116</xdr:col>
      <xdr:colOff>152400</xdr:colOff>
      <xdr:row>86</xdr:row>
      <xdr:rowOff>5443</xdr:rowOff>
    </xdr:to>
    <xdr:cxnSp macro="">
      <xdr:nvCxnSpPr>
        <xdr:cNvPr id="599" name="直線コネクタ 598"/>
        <xdr:cNvCxnSpPr/>
      </xdr:nvCxnSpPr>
      <xdr:spPr>
        <a:xfrm>
          <a:off x="22072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131734</xdr:rowOff>
    </xdr:from>
    <xdr:ext cx="469744" cy="259045"/>
    <xdr:sp macro="" textlink="">
      <xdr:nvSpPr>
        <xdr:cNvPr id="600" name="【児童館】&#10;一人当たり面積最大値テキスト"/>
        <xdr:cNvSpPr txBox="1"/>
      </xdr:nvSpPr>
      <xdr:spPr>
        <a:xfrm>
          <a:off x="22199600" y="1299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13607</xdr:rowOff>
    </xdr:from>
    <xdr:to>
      <xdr:col>116</xdr:col>
      <xdr:colOff>152400</xdr:colOff>
      <xdr:row>77</xdr:row>
      <xdr:rowOff>13607</xdr:rowOff>
    </xdr:to>
    <xdr:cxnSp macro="">
      <xdr:nvCxnSpPr>
        <xdr:cNvPr id="601" name="直線コネクタ 600"/>
        <xdr:cNvCxnSpPr/>
      </xdr:nvCxnSpPr>
      <xdr:spPr>
        <a:xfrm>
          <a:off x="22072600" y="1321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161670</xdr:rowOff>
    </xdr:from>
    <xdr:ext cx="469744" cy="259045"/>
    <xdr:sp macro="" textlink="">
      <xdr:nvSpPr>
        <xdr:cNvPr id="602" name="【児童館】&#10;一人当たり面積平均値テキスト"/>
        <xdr:cNvSpPr txBox="1"/>
      </xdr:nvSpPr>
      <xdr:spPr>
        <a:xfrm>
          <a:off x="22199600" y="1422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11793</xdr:rowOff>
    </xdr:from>
    <xdr:to>
      <xdr:col>116</xdr:col>
      <xdr:colOff>114300</xdr:colOff>
      <xdr:row>83</xdr:row>
      <xdr:rowOff>113393</xdr:rowOff>
    </xdr:to>
    <xdr:sp macro="" textlink="">
      <xdr:nvSpPr>
        <xdr:cNvPr id="603" name="フローチャート: 判断 602"/>
        <xdr:cNvSpPr/>
      </xdr:nvSpPr>
      <xdr:spPr>
        <a:xfrm>
          <a:off x="22110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93436</xdr:rowOff>
    </xdr:from>
    <xdr:to>
      <xdr:col>112</xdr:col>
      <xdr:colOff>38100</xdr:colOff>
      <xdr:row>82</xdr:row>
      <xdr:rowOff>23586</xdr:rowOff>
    </xdr:to>
    <xdr:sp macro="" textlink="">
      <xdr:nvSpPr>
        <xdr:cNvPr id="604" name="フローチャート: 判断 603"/>
        <xdr:cNvSpPr/>
      </xdr:nvSpPr>
      <xdr:spPr>
        <a:xfrm>
          <a:off x="21272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52614</xdr:rowOff>
    </xdr:from>
    <xdr:to>
      <xdr:col>107</xdr:col>
      <xdr:colOff>101600</xdr:colOff>
      <xdr:row>82</xdr:row>
      <xdr:rowOff>154214</xdr:rowOff>
    </xdr:to>
    <xdr:sp macro="" textlink="">
      <xdr:nvSpPr>
        <xdr:cNvPr id="605" name="フローチャート: 判断 604"/>
        <xdr:cNvSpPr/>
      </xdr:nvSpPr>
      <xdr:spPr>
        <a:xfrm>
          <a:off x="2038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134257</xdr:rowOff>
    </xdr:from>
    <xdr:to>
      <xdr:col>116</xdr:col>
      <xdr:colOff>114300</xdr:colOff>
      <xdr:row>77</xdr:row>
      <xdr:rowOff>64407</xdr:rowOff>
    </xdr:to>
    <xdr:sp macro="" textlink="">
      <xdr:nvSpPr>
        <xdr:cNvPr id="611" name="楕円 610"/>
        <xdr:cNvSpPr/>
      </xdr:nvSpPr>
      <xdr:spPr>
        <a:xfrm>
          <a:off x="22110700" y="131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87284</xdr:rowOff>
    </xdr:from>
    <xdr:ext cx="469744" cy="259045"/>
    <xdr:sp macro="" textlink="">
      <xdr:nvSpPr>
        <xdr:cNvPr id="612" name="【児童館】&#10;一人当たり面積該当値テキスト"/>
        <xdr:cNvSpPr txBox="1"/>
      </xdr:nvSpPr>
      <xdr:spPr>
        <a:xfrm>
          <a:off x="22199600" y="1311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101600</xdr:rowOff>
    </xdr:from>
    <xdr:to>
      <xdr:col>112</xdr:col>
      <xdr:colOff>38100</xdr:colOff>
      <xdr:row>77</xdr:row>
      <xdr:rowOff>31750</xdr:rowOff>
    </xdr:to>
    <xdr:sp macro="" textlink="">
      <xdr:nvSpPr>
        <xdr:cNvPr id="613" name="楕円 612"/>
        <xdr:cNvSpPr/>
      </xdr:nvSpPr>
      <xdr:spPr>
        <a:xfrm>
          <a:off x="212725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76</xdr:row>
      <xdr:rowOff>152400</xdr:rowOff>
    </xdr:from>
    <xdr:to>
      <xdr:col>116</xdr:col>
      <xdr:colOff>63500</xdr:colOff>
      <xdr:row>77</xdr:row>
      <xdr:rowOff>13607</xdr:rowOff>
    </xdr:to>
    <xdr:cxnSp macro="">
      <xdr:nvCxnSpPr>
        <xdr:cNvPr id="614" name="直線コネクタ 613"/>
        <xdr:cNvCxnSpPr/>
      </xdr:nvCxnSpPr>
      <xdr:spPr>
        <a:xfrm>
          <a:off x="21323300" y="131826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134257</xdr:rowOff>
    </xdr:from>
    <xdr:to>
      <xdr:col>107</xdr:col>
      <xdr:colOff>101600</xdr:colOff>
      <xdr:row>77</xdr:row>
      <xdr:rowOff>64407</xdr:rowOff>
    </xdr:to>
    <xdr:sp macro="" textlink="">
      <xdr:nvSpPr>
        <xdr:cNvPr id="615" name="楕円 614"/>
        <xdr:cNvSpPr/>
      </xdr:nvSpPr>
      <xdr:spPr>
        <a:xfrm>
          <a:off x="20383500" y="131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152400</xdr:rowOff>
    </xdr:from>
    <xdr:to>
      <xdr:col>111</xdr:col>
      <xdr:colOff>177800</xdr:colOff>
      <xdr:row>77</xdr:row>
      <xdr:rowOff>13607</xdr:rowOff>
    </xdr:to>
    <xdr:cxnSp macro="">
      <xdr:nvCxnSpPr>
        <xdr:cNvPr id="616" name="直線コネクタ 615"/>
        <xdr:cNvCxnSpPr/>
      </xdr:nvCxnSpPr>
      <xdr:spPr>
        <a:xfrm flipV="1">
          <a:off x="20434300" y="13182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14713</xdr:rowOff>
    </xdr:from>
    <xdr:ext cx="469744" cy="259045"/>
    <xdr:sp macro="" textlink="">
      <xdr:nvSpPr>
        <xdr:cNvPr id="617" name="n_1aveValue【児童館】&#10;一人当たり面積"/>
        <xdr:cNvSpPr txBox="1"/>
      </xdr:nvSpPr>
      <xdr:spPr>
        <a:xfrm>
          <a:off x="21075727" y="1407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145341</xdr:rowOff>
    </xdr:from>
    <xdr:ext cx="469744" cy="259045"/>
    <xdr:sp macro="" textlink="">
      <xdr:nvSpPr>
        <xdr:cNvPr id="618" name="n_2aveValue【児童館】&#10;一人当たり面積"/>
        <xdr:cNvSpPr txBox="1"/>
      </xdr:nvSpPr>
      <xdr:spPr>
        <a:xfrm>
          <a:off x="201994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75</xdr:row>
      <xdr:rowOff>48277</xdr:rowOff>
    </xdr:from>
    <xdr:ext cx="469744" cy="259045"/>
    <xdr:sp macro="" textlink="">
      <xdr:nvSpPr>
        <xdr:cNvPr id="619" name="n_1mainValue【児童館】&#10;一人当たり面積"/>
        <xdr:cNvSpPr txBox="1"/>
      </xdr:nvSpPr>
      <xdr:spPr>
        <a:xfrm>
          <a:off x="21075727" y="1290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75</xdr:row>
      <xdr:rowOff>80934</xdr:rowOff>
    </xdr:from>
    <xdr:ext cx="469744" cy="259045"/>
    <xdr:sp macro="" textlink="">
      <xdr:nvSpPr>
        <xdr:cNvPr id="620" name="n_2mainValue【児童館】&#10;一人当たり面積"/>
        <xdr:cNvSpPr txBox="1"/>
      </xdr:nvSpPr>
      <xdr:spPr>
        <a:xfrm>
          <a:off x="20199427" y="1293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9" name="テキスト ボックス 6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0" name="直線コネクタ 6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31" name="テキスト ボックス 63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2" name="直線コネクタ 63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3" name="テキスト ボックス 63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4" name="直線コネクタ 63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5" name="テキスト ボックス 63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6" name="直線コネクタ 63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7" name="テキスト ボックス 63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8" name="直線コネクタ 63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9" name="テキスト ボックス 63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0" name="直線コネクタ 63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41" name="テキスト ボックス 64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2" name="直線コネクタ 6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3" name="テキスト ボックス 64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34289</xdr:rowOff>
    </xdr:from>
    <xdr:to>
      <xdr:col>85</xdr:col>
      <xdr:colOff>126364</xdr:colOff>
      <xdr:row>107</xdr:row>
      <xdr:rowOff>66675</xdr:rowOff>
    </xdr:to>
    <xdr:cxnSp macro="">
      <xdr:nvCxnSpPr>
        <xdr:cNvPr id="645" name="直線コネクタ 644"/>
        <xdr:cNvCxnSpPr/>
      </xdr:nvCxnSpPr>
      <xdr:spPr>
        <a:xfrm flipV="1">
          <a:off x="16318864" y="17350739"/>
          <a:ext cx="0" cy="106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70502</xdr:rowOff>
    </xdr:from>
    <xdr:ext cx="405111" cy="259045"/>
    <xdr:sp macro="" textlink="">
      <xdr:nvSpPr>
        <xdr:cNvPr id="646" name="【公民館】&#10;有形固定資産減価償却率最小値テキスト"/>
        <xdr:cNvSpPr txBox="1"/>
      </xdr:nvSpPr>
      <xdr:spPr>
        <a:xfrm>
          <a:off x="16357600" y="184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66675</xdr:rowOff>
    </xdr:from>
    <xdr:to>
      <xdr:col>86</xdr:col>
      <xdr:colOff>25400</xdr:colOff>
      <xdr:row>107</xdr:row>
      <xdr:rowOff>66675</xdr:rowOff>
    </xdr:to>
    <xdr:cxnSp macro="">
      <xdr:nvCxnSpPr>
        <xdr:cNvPr id="647" name="直線コネクタ 646"/>
        <xdr:cNvCxnSpPr/>
      </xdr:nvCxnSpPr>
      <xdr:spPr>
        <a:xfrm>
          <a:off x="16230600" y="1841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152416</xdr:rowOff>
    </xdr:from>
    <xdr:ext cx="405111" cy="259045"/>
    <xdr:sp macro="" textlink="">
      <xdr:nvSpPr>
        <xdr:cNvPr id="648" name="【公民館】&#10;有形固定資産減価償却率最大値テキスト"/>
        <xdr:cNvSpPr txBox="1"/>
      </xdr:nvSpPr>
      <xdr:spPr>
        <a:xfrm>
          <a:off x="16357600" y="1712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34289</xdr:rowOff>
    </xdr:from>
    <xdr:to>
      <xdr:col>86</xdr:col>
      <xdr:colOff>25400</xdr:colOff>
      <xdr:row>101</xdr:row>
      <xdr:rowOff>34289</xdr:rowOff>
    </xdr:to>
    <xdr:cxnSp macro="">
      <xdr:nvCxnSpPr>
        <xdr:cNvPr id="649" name="直線コネクタ 648"/>
        <xdr:cNvCxnSpPr/>
      </xdr:nvCxnSpPr>
      <xdr:spPr>
        <a:xfrm>
          <a:off x="16230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73041</xdr:rowOff>
    </xdr:from>
    <xdr:ext cx="405111" cy="259045"/>
    <xdr:sp macro="" textlink="">
      <xdr:nvSpPr>
        <xdr:cNvPr id="650" name="【公民館】&#10;有形固定資産減価償却率平均値テキスト"/>
        <xdr:cNvSpPr txBox="1"/>
      </xdr:nvSpPr>
      <xdr:spPr>
        <a:xfrm>
          <a:off x="16357600" y="1773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50164</xdr:rowOff>
    </xdr:from>
    <xdr:to>
      <xdr:col>85</xdr:col>
      <xdr:colOff>177800</xdr:colOff>
      <xdr:row>104</xdr:row>
      <xdr:rowOff>151764</xdr:rowOff>
    </xdr:to>
    <xdr:sp macro="" textlink="">
      <xdr:nvSpPr>
        <xdr:cNvPr id="651" name="フローチャート: 判断 650"/>
        <xdr:cNvSpPr/>
      </xdr:nvSpPr>
      <xdr:spPr>
        <a:xfrm>
          <a:off x="16268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25400</xdr:rowOff>
    </xdr:from>
    <xdr:to>
      <xdr:col>81</xdr:col>
      <xdr:colOff>101600</xdr:colOff>
      <xdr:row>104</xdr:row>
      <xdr:rowOff>127000</xdr:rowOff>
    </xdr:to>
    <xdr:sp macro="" textlink="">
      <xdr:nvSpPr>
        <xdr:cNvPr id="652" name="フローチャート: 判断 651"/>
        <xdr:cNvSpPr/>
      </xdr:nvSpPr>
      <xdr:spPr>
        <a:xfrm>
          <a:off x="15430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57786</xdr:rowOff>
    </xdr:from>
    <xdr:to>
      <xdr:col>76</xdr:col>
      <xdr:colOff>165100</xdr:colOff>
      <xdr:row>104</xdr:row>
      <xdr:rowOff>159386</xdr:rowOff>
    </xdr:to>
    <xdr:sp macro="" textlink="">
      <xdr:nvSpPr>
        <xdr:cNvPr id="653" name="フローチャート: 判断 652"/>
        <xdr:cNvSpPr/>
      </xdr:nvSpPr>
      <xdr:spPr>
        <a:xfrm>
          <a:off x="14541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4" name="テキスト ボックス 6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5" name="テキスト ボックス 6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6" name="テキスト ボックス 6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7" name="テキスト ボックス 6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8" name="テキスト ボックス 6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166370</xdr:rowOff>
    </xdr:from>
    <xdr:to>
      <xdr:col>85</xdr:col>
      <xdr:colOff>177800</xdr:colOff>
      <xdr:row>107</xdr:row>
      <xdr:rowOff>96520</xdr:rowOff>
    </xdr:to>
    <xdr:sp macro="" textlink="">
      <xdr:nvSpPr>
        <xdr:cNvPr id="659" name="楕円 658"/>
        <xdr:cNvSpPr/>
      </xdr:nvSpPr>
      <xdr:spPr>
        <a:xfrm>
          <a:off x="162687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81297</xdr:rowOff>
    </xdr:from>
    <xdr:ext cx="405111" cy="259045"/>
    <xdr:sp macro="" textlink="">
      <xdr:nvSpPr>
        <xdr:cNvPr id="660" name="【公民館】&#10;有形固定資産減価償却率該当値テキスト"/>
        <xdr:cNvSpPr txBox="1"/>
      </xdr:nvSpPr>
      <xdr:spPr>
        <a:xfrm>
          <a:off x="16357600" y="182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36830</xdr:rowOff>
    </xdr:from>
    <xdr:to>
      <xdr:col>81</xdr:col>
      <xdr:colOff>101600</xdr:colOff>
      <xdr:row>107</xdr:row>
      <xdr:rowOff>138430</xdr:rowOff>
    </xdr:to>
    <xdr:sp macro="" textlink="">
      <xdr:nvSpPr>
        <xdr:cNvPr id="661" name="楕円 660"/>
        <xdr:cNvSpPr/>
      </xdr:nvSpPr>
      <xdr:spPr>
        <a:xfrm>
          <a:off x="15430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45720</xdr:rowOff>
    </xdr:from>
    <xdr:to>
      <xdr:col>85</xdr:col>
      <xdr:colOff>127000</xdr:colOff>
      <xdr:row>107</xdr:row>
      <xdr:rowOff>87630</xdr:rowOff>
    </xdr:to>
    <xdr:cxnSp macro="">
      <xdr:nvCxnSpPr>
        <xdr:cNvPr id="662" name="直線コネクタ 661"/>
        <xdr:cNvCxnSpPr/>
      </xdr:nvCxnSpPr>
      <xdr:spPr>
        <a:xfrm flipV="1">
          <a:off x="15481300" y="183908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78739</xdr:rowOff>
    </xdr:from>
    <xdr:to>
      <xdr:col>76</xdr:col>
      <xdr:colOff>165100</xdr:colOff>
      <xdr:row>108</xdr:row>
      <xdr:rowOff>8889</xdr:rowOff>
    </xdr:to>
    <xdr:sp macro="" textlink="">
      <xdr:nvSpPr>
        <xdr:cNvPr id="663" name="楕円 662"/>
        <xdr:cNvSpPr/>
      </xdr:nvSpPr>
      <xdr:spPr>
        <a:xfrm>
          <a:off x="14541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87630</xdr:rowOff>
    </xdr:from>
    <xdr:to>
      <xdr:col>81</xdr:col>
      <xdr:colOff>50800</xdr:colOff>
      <xdr:row>107</xdr:row>
      <xdr:rowOff>129539</xdr:rowOff>
    </xdr:to>
    <xdr:cxnSp macro="">
      <xdr:nvCxnSpPr>
        <xdr:cNvPr id="664" name="直線コネクタ 663"/>
        <xdr:cNvCxnSpPr/>
      </xdr:nvCxnSpPr>
      <xdr:spPr>
        <a:xfrm flipV="1">
          <a:off x="14592300" y="184327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143527</xdr:rowOff>
    </xdr:from>
    <xdr:ext cx="405111" cy="259045"/>
    <xdr:sp macro="" textlink="">
      <xdr:nvSpPr>
        <xdr:cNvPr id="665" name="n_1aveValue【公民館】&#10;有形固定資産減価償却率"/>
        <xdr:cNvSpPr txBox="1"/>
      </xdr:nvSpPr>
      <xdr:spPr>
        <a:xfrm>
          <a:off x="15266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4463</xdr:rowOff>
    </xdr:from>
    <xdr:ext cx="405111" cy="259045"/>
    <xdr:sp macro="" textlink="">
      <xdr:nvSpPr>
        <xdr:cNvPr id="666" name="n_2aveValue【公民館】&#10;有形固定資産減価償却率"/>
        <xdr:cNvSpPr txBox="1"/>
      </xdr:nvSpPr>
      <xdr:spPr>
        <a:xfrm>
          <a:off x="14389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129557</xdr:rowOff>
    </xdr:from>
    <xdr:ext cx="405111" cy="259045"/>
    <xdr:sp macro="" textlink="">
      <xdr:nvSpPr>
        <xdr:cNvPr id="667" name="n_1mainValue【公民館】&#10;有形固定資産減価償却率"/>
        <xdr:cNvSpPr txBox="1"/>
      </xdr:nvSpPr>
      <xdr:spPr>
        <a:xfrm>
          <a:off x="152660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xdr:rowOff>
    </xdr:from>
    <xdr:ext cx="405111" cy="259045"/>
    <xdr:sp macro="" textlink="">
      <xdr:nvSpPr>
        <xdr:cNvPr id="668" name="n_2mainValue【公民館】&#10;有形固定資産減価償却率"/>
        <xdr:cNvSpPr txBox="1"/>
      </xdr:nvSpPr>
      <xdr:spPr>
        <a:xfrm>
          <a:off x="14389744"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9" name="直線コネクタ 67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80" name="テキスト ボックス 67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81" name="直線コネクタ 68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82" name="テキスト ボックス 68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83" name="直線コネクタ 68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84" name="テキスト ボックス 68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5" name="直線コネクタ 68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6" name="テキスト ボックス 68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7" name="直線コネクタ 6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8" name="テキスト ボックス 6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62485</xdr:rowOff>
    </xdr:from>
    <xdr:to>
      <xdr:col>116</xdr:col>
      <xdr:colOff>62864</xdr:colOff>
      <xdr:row>107</xdr:row>
      <xdr:rowOff>156211</xdr:rowOff>
    </xdr:to>
    <xdr:cxnSp macro="">
      <xdr:nvCxnSpPr>
        <xdr:cNvPr id="690" name="直線コネクタ 689"/>
        <xdr:cNvCxnSpPr/>
      </xdr:nvCxnSpPr>
      <xdr:spPr>
        <a:xfrm flipV="1">
          <a:off x="22160864" y="17207485"/>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691" name="【公民館】&#10;一人当たり面積最小値テキスト"/>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692" name="直線コネクタ 691"/>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9162</xdr:rowOff>
    </xdr:from>
    <xdr:ext cx="469744" cy="259045"/>
    <xdr:sp macro="" textlink="">
      <xdr:nvSpPr>
        <xdr:cNvPr id="693" name="【公民館】&#10;一人当たり面積最大値テキスト"/>
        <xdr:cNvSpPr txBox="1"/>
      </xdr:nvSpPr>
      <xdr:spPr>
        <a:xfrm>
          <a:off x="22199600" y="1698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62485</xdr:rowOff>
    </xdr:from>
    <xdr:to>
      <xdr:col>116</xdr:col>
      <xdr:colOff>152400</xdr:colOff>
      <xdr:row>100</xdr:row>
      <xdr:rowOff>62485</xdr:rowOff>
    </xdr:to>
    <xdr:cxnSp macro="">
      <xdr:nvCxnSpPr>
        <xdr:cNvPr id="694" name="直線コネクタ 693"/>
        <xdr:cNvCxnSpPr/>
      </xdr:nvCxnSpPr>
      <xdr:spPr>
        <a:xfrm>
          <a:off x="22072600" y="172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68851</xdr:rowOff>
    </xdr:from>
    <xdr:ext cx="469744" cy="259045"/>
    <xdr:sp macro="" textlink="">
      <xdr:nvSpPr>
        <xdr:cNvPr id="695" name="【公民館】&#10;一人当たり面積平均値テキスト"/>
        <xdr:cNvSpPr txBox="1"/>
      </xdr:nvSpPr>
      <xdr:spPr>
        <a:xfrm>
          <a:off x="22199600" y="17899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45974</xdr:rowOff>
    </xdr:from>
    <xdr:to>
      <xdr:col>116</xdr:col>
      <xdr:colOff>114300</xdr:colOff>
      <xdr:row>105</xdr:row>
      <xdr:rowOff>147574</xdr:rowOff>
    </xdr:to>
    <xdr:sp macro="" textlink="">
      <xdr:nvSpPr>
        <xdr:cNvPr id="696" name="フローチャート: 判断 695"/>
        <xdr:cNvSpPr/>
      </xdr:nvSpPr>
      <xdr:spPr>
        <a:xfrm>
          <a:off x="221107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697" name="フローチャート: 判断 696"/>
        <xdr:cNvSpPr/>
      </xdr:nvSpPr>
      <xdr:spPr>
        <a:xfrm>
          <a:off x="21272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32258</xdr:rowOff>
    </xdr:from>
    <xdr:to>
      <xdr:col>107</xdr:col>
      <xdr:colOff>101600</xdr:colOff>
      <xdr:row>105</xdr:row>
      <xdr:rowOff>133858</xdr:rowOff>
    </xdr:to>
    <xdr:sp macro="" textlink="">
      <xdr:nvSpPr>
        <xdr:cNvPr id="698" name="フローチャート: 判断 697"/>
        <xdr:cNvSpPr/>
      </xdr:nvSpPr>
      <xdr:spPr>
        <a:xfrm>
          <a:off x="20383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9" name="テキスト ボックス 69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0" name="テキスト ボックス 69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1" name="テキスト ボックス 70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2" name="テキスト ボックス 70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3" name="テキスト ボックス 70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64263</xdr:rowOff>
    </xdr:from>
    <xdr:to>
      <xdr:col>116</xdr:col>
      <xdr:colOff>114300</xdr:colOff>
      <xdr:row>106</xdr:row>
      <xdr:rowOff>165863</xdr:rowOff>
    </xdr:to>
    <xdr:sp macro="" textlink="">
      <xdr:nvSpPr>
        <xdr:cNvPr id="704" name="楕円 703"/>
        <xdr:cNvSpPr/>
      </xdr:nvSpPr>
      <xdr:spPr>
        <a:xfrm>
          <a:off x="22110700" y="182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42690</xdr:rowOff>
    </xdr:from>
    <xdr:ext cx="469744" cy="259045"/>
    <xdr:sp macro="" textlink="">
      <xdr:nvSpPr>
        <xdr:cNvPr id="705" name="【公民館】&#10;一人当たり面積該当値テキスト"/>
        <xdr:cNvSpPr txBox="1"/>
      </xdr:nvSpPr>
      <xdr:spPr>
        <a:xfrm>
          <a:off x="22199600" y="182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64263</xdr:rowOff>
    </xdr:from>
    <xdr:to>
      <xdr:col>112</xdr:col>
      <xdr:colOff>38100</xdr:colOff>
      <xdr:row>106</xdr:row>
      <xdr:rowOff>165863</xdr:rowOff>
    </xdr:to>
    <xdr:sp macro="" textlink="">
      <xdr:nvSpPr>
        <xdr:cNvPr id="706" name="楕円 705"/>
        <xdr:cNvSpPr/>
      </xdr:nvSpPr>
      <xdr:spPr>
        <a:xfrm>
          <a:off x="21272500" y="182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115063</xdr:rowOff>
    </xdr:from>
    <xdr:to>
      <xdr:col>116</xdr:col>
      <xdr:colOff>63500</xdr:colOff>
      <xdr:row>106</xdr:row>
      <xdr:rowOff>115063</xdr:rowOff>
    </xdr:to>
    <xdr:cxnSp macro="">
      <xdr:nvCxnSpPr>
        <xdr:cNvPr id="707" name="直線コネクタ 706"/>
        <xdr:cNvCxnSpPr/>
      </xdr:nvCxnSpPr>
      <xdr:spPr>
        <a:xfrm>
          <a:off x="21323300" y="182887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59689</xdr:rowOff>
    </xdr:from>
    <xdr:to>
      <xdr:col>107</xdr:col>
      <xdr:colOff>101600</xdr:colOff>
      <xdr:row>106</xdr:row>
      <xdr:rowOff>161289</xdr:rowOff>
    </xdr:to>
    <xdr:sp macro="" textlink="">
      <xdr:nvSpPr>
        <xdr:cNvPr id="708" name="楕円 707"/>
        <xdr:cNvSpPr/>
      </xdr:nvSpPr>
      <xdr:spPr>
        <a:xfrm>
          <a:off x="20383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110489</xdr:rowOff>
    </xdr:from>
    <xdr:to>
      <xdr:col>111</xdr:col>
      <xdr:colOff>177800</xdr:colOff>
      <xdr:row>106</xdr:row>
      <xdr:rowOff>115063</xdr:rowOff>
    </xdr:to>
    <xdr:cxnSp macro="">
      <xdr:nvCxnSpPr>
        <xdr:cNvPr id="709" name="直線コネクタ 708"/>
        <xdr:cNvCxnSpPr/>
      </xdr:nvCxnSpPr>
      <xdr:spPr>
        <a:xfrm>
          <a:off x="20434300" y="1828418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93235</xdr:rowOff>
    </xdr:from>
    <xdr:ext cx="469744" cy="259045"/>
    <xdr:sp macro="" textlink="">
      <xdr:nvSpPr>
        <xdr:cNvPr id="710" name="n_1aveValue【公民館】&#10;一人当たり面積"/>
        <xdr:cNvSpPr txBox="1"/>
      </xdr:nvSpPr>
      <xdr:spPr>
        <a:xfrm>
          <a:off x="21075727" y="1775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150385</xdr:rowOff>
    </xdr:from>
    <xdr:ext cx="469744" cy="259045"/>
    <xdr:sp macro="" textlink="">
      <xdr:nvSpPr>
        <xdr:cNvPr id="711" name="n_2aveValue【公民館】&#10;一人当たり面積"/>
        <xdr:cNvSpPr txBox="1"/>
      </xdr:nvSpPr>
      <xdr:spPr>
        <a:xfrm>
          <a:off x="201994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156990</xdr:rowOff>
    </xdr:from>
    <xdr:ext cx="469744" cy="259045"/>
    <xdr:sp macro="" textlink="">
      <xdr:nvSpPr>
        <xdr:cNvPr id="712" name="n_1mainValue【公民館】&#10;一人当たり面積"/>
        <xdr:cNvSpPr txBox="1"/>
      </xdr:nvSpPr>
      <xdr:spPr>
        <a:xfrm>
          <a:off x="21075727" y="1833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713" name="n_2mainValue【公民館】&#10;一人当たり面積"/>
        <xdr:cNvSpPr txBox="1"/>
      </xdr:nvSpPr>
      <xdr:spPr>
        <a:xfrm>
          <a:off x="20199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4" name="正方形/長方形 7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5" name="正方形/長方形 7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6" name="テキスト ボックス 71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類似団体と比較して、児童館の有形固定資産減価償却率が高く</a:t>
          </a:r>
          <a:r>
            <a:rPr kumimoji="1" lang="ja-JP" altLang="en-US" sz="1100">
              <a:solidFill>
                <a:schemeClr val="dk1"/>
              </a:solidFill>
              <a:effectLst/>
              <a:latin typeface="+mn-lt"/>
              <a:ea typeface="+mn-ea"/>
              <a:cs typeface="+mn-cs"/>
            </a:rPr>
            <a:t>なっているが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年度に東根児童館の建替え、高崎児童センターの大規模改修を行</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、老朽化対策に取り組ん</a:t>
          </a:r>
          <a:r>
            <a:rPr kumimoji="1" lang="ja-JP" altLang="en-US" sz="1100">
              <a:solidFill>
                <a:schemeClr val="dk1"/>
              </a:solidFill>
              <a:effectLst/>
              <a:latin typeface="+mn-lt"/>
              <a:ea typeface="+mn-ea"/>
              <a:cs typeface="+mn-cs"/>
            </a:rPr>
            <a:t>だ</a:t>
          </a:r>
          <a:r>
            <a:rPr kumimoji="1" lang="ja-JP" altLang="ja-JP" sz="1100">
              <a:solidFill>
                <a:schemeClr val="dk1"/>
              </a:solidFill>
              <a:effectLst/>
              <a:latin typeface="+mn-lt"/>
              <a:ea typeface="+mn-ea"/>
              <a:cs typeface="+mn-cs"/>
            </a:rPr>
            <a:t>。こうした取り組みにより今後は償却率が逓減していくものと見込んでいる。</a:t>
          </a:r>
          <a:endParaRPr lang="ja-JP" altLang="ja-JP" sz="1400">
            <a:effectLst/>
          </a:endParaRPr>
        </a:p>
        <a:p>
          <a:r>
            <a:rPr kumimoji="1" lang="ja-JP" altLang="ja-JP" sz="1100">
              <a:solidFill>
                <a:schemeClr val="dk1"/>
              </a:solidFill>
              <a:effectLst/>
              <a:latin typeface="+mn-lt"/>
              <a:ea typeface="+mn-ea"/>
              <a:cs typeface="+mn-cs"/>
            </a:rPr>
            <a:t>　一方、認定こども園・幼稚園・保育所については、同方針のもと、民間事業者による施設整備を図ることで、規模を縮小している。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年度は大富保育所の解体、平成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年度は小田島保育所を解体し、いずれの施設も民間資本により施設整備・運営を行う。</a:t>
          </a:r>
          <a:endParaRPr lang="ja-JP" altLang="ja-JP" sz="1400">
            <a:effectLst/>
          </a:endParaRPr>
        </a:p>
        <a:p>
          <a:r>
            <a:rPr kumimoji="1" lang="ja-JP" altLang="ja-JP" sz="1100">
              <a:solidFill>
                <a:schemeClr val="dk1"/>
              </a:solidFill>
              <a:effectLst/>
              <a:latin typeface="+mn-lt"/>
              <a:ea typeface="+mn-ea"/>
              <a:cs typeface="+mn-cs"/>
            </a:rPr>
            <a:t>こうした取り組みの結果として、有形固定資産減価償却率も類似団体と比べ低い値で推移している。</a:t>
          </a:r>
          <a:endParaRPr lang="ja-JP" altLang="ja-JP" sz="1400">
            <a:effectLst/>
          </a:endParaRPr>
        </a:p>
        <a:p>
          <a:r>
            <a:rPr kumimoji="1" lang="ja-JP" altLang="ja-JP" sz="1100">
              <a:solidFill>
                <a:schemeClr val="dk1"/>
              </a:solidFill>
              <a:effectLst/>
              <a:latin typeface="+mn-lt"/>
              <a:ea typeface="+mn-ea"/>
              <a:cs typeface="+mn-cs"/>
            </a:rPr>
            <a:t>　道路橋りょう、公営住宅といった社会資本については、</a:t>
          </a:r>
          <a:r>
            <a:rPr kumimoji="1" lang="ja-JP" altLang="en-US" sz="1100">
              <a:solidFill>
                <a:schemeClr val="dk1"/>
              </a:solidFill>
              <a:effectLst/>
              <a:latin typeface="+mn-lt"/>
              <a:ea typeface="+mn-ea"/>
              <a:cs typeface="+mn-cs"/>
            </a:rPr>
            <a:t>類似団体平均よりやや高い数値で推移しているものの、計画的に長寿命化や除却を行い老朽化対策に取り組んでいるため、問題なく使用可能である。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また、公民館等の集会施設や学校施設については</a:t>
          </a:r>
          <a:r>
            <a:rPr kumimoji="1" lang="ja-JP" altLang="ja-JP" sz="1100">
              <a:solidFill>
                <a:schemeClr val="dk1"/>
              </a:solidFill>
              <a:effectLst/>
              <a:latin typeface="+mn-lt"/>
              <a:ea typeface="+mn-ea"/>
              <a:cs typeface="+mn-cs"/>
            </a:rPr>
            <a:t>定期的な維持補修および長寿命化</a:t>
          </a:r>
          <a:r>
            <a:rPr kumimoji="1" lang="ja-JP" altLang="en-US" sz="1100">
              <a:solidFill>
                <a:schemeClr val="dk1"/>
              </a:solidFill>
              <a:effectLst/>
              <a:latin typeface="+mn-lt"/>
              <a:ea typeface="+mn-ea"/>
              <a:cs typeface="+mn-cs"/>
            </a:rPr>
            <a:t>改修</a:t>
          </a:r>
          <a:r>
            <a:rPr kumimoji="1" lang="ja-JP" altLang="ja-JP" sz="1100">
              <a:solidFill>
                <a:schemeClr val="dk1"/>
              </a:solidFill>
              <a:effectLst/>
              <a:latin typeface="+mn-lt"/>
              <a:ea typeface="+mn-ea"/>
              <a:cs typeface="+mn-cs"/>
            </a:rPr>
            <a:t>に取り組んできたことにより、有形固定資産比率が低くなっている。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年度に策定した公共施設総合管理計画に基づき、引き続き今後も適切な管理に取り組む。</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47,858
47,605
206.94
21,860,143
21,298,520
555,669
11,490,923
19,023,494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38100</xdr:rowOff>
    </xdr:to>
    <xdr:cxnSp macro="">
      <xdr:nvCxnSpPr>
        <xdr:cNvPr id="55" name="直線コネクタ 54"/>
        <xdr:cNvCxnSpPr/>
      </xdr:nvCxnSpPr>
      <xdr:spPr>
        <a:xfrm flipV="1">
          <a:off x="4634865" y="579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405111" cy="259045"/>
    <xdr:sp macro="" textlink="">
      <xdr:nvSpPr>
        <xdr:cNvPr id="58" name="【図書館】&#10;有形固定資産減価償却率最大値テキスト"/>
        <xdr:cNvSpPr txBox="1"/>
      </xdr:nvSpPr>
      <xdr:spPr>
        <a:xfrm>
          <a:off x="46736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59" name="直線コネクタ 58"/>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74947</xdr:rowOff>
    </xdr:from>
    <xdr:ext cx="405111" cy="259045"/>
    <xdr:sp macro="" textlink="">
      <xdr:nvSpPr>
        <xdr:cNvPr id="60" name="【図書館】&#10;有形固定資産減価償却率平均値テキスト"/>
        <xdr:cNvSpPr txBox="1"/>
      </xdr:nvSpPr>
      <xdr:spPr>
        <a:xfrm>
          <a:off x="467360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4445</xdr:rowOff>
    </xdr:from>
    <xdr:to>
      <xdr:col>20</xdr:col>
      <xdr:colOff>38100</xdr:colOff>
      <xdr:row>39</xdr:row>
      <xdr:rowOff>106045</xdr:rowOff>
    </xdr:to>
    <xdr:sp macro="" textlink="">
      <xdr:nvSpPr>
        <xdr:cNvPr id="62" name="フローチャート: 判断 61"/>
        <xdr:cNvSpPr/>
      </xdr:nvSpPr>
      <xdr:spPr>
        <a:xfrm>
          <a:off x="3746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168275</xdr:rowOff>
    </xdr:from>
    <xdr:to>
      <xdr:col>15</xdr:col>
      <xdr:colOff>101600</xdr:colOff>
      <xdr:row>37</xdr:row>
      <xdr:rowOff>98425</xdr:rowOff>
    </xdr:to>
    <xdr:sp macro="" textlink="">
      <xdr:nvSpPr>
        <xdr:cNvPr id="63" name="フローチャート: 判断 62"/>
        <xdr:cNvSpPr/>
      </xdr:nvSpPr>
      <xdr:spPr>
        <a:xfrm>
          <a:off x="2857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107315</xdr:rowOff>
    </xdr:from>
    <xdr:to>
      <xdr:col>24</xdr:col>
      <xdr:colOff>114300</xdr:colOff>
      <xdr:row>42</xdr:row>
      <xdr:rowOff>37465</xdr:rowOff>
    </xdr:to>
    <xdr:sp macro="" textlink="">
      <xdr:nvSpPr>
        <xdr:cNvPr id="69" name="楕円 68"/>
        <xdr:cNvSpPr/>
      </xdr:nvSpPr>
      <xdr:spPr>
        <a:xfrm>
          <a:off x="45847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22242</xdr:rowOff>
    </xdr:from>
    <xdr:ext cx="340478" cy="259045"/>
    <xdr:sp macro="" textlink="">
      <xdr:nvSpPr>
        <xdr:cNvPr id="70" name="【図書館】&#10;有形固定資産減価償却率該当値テキスト"/>
        <xdr:cNvSpPr txBox="1"/>
      </xdr:nvSpPr>
      <xdr:spPr>
        <a:xfrm>
          <a:off x="4673600" y="70516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158750</xdr:rowOff>
    </xdr:from>
    <xdr:to>
      <xdr:col>20</xdr:col>
      <xdr:colOff>38100</xdr:colOff>
      <xdr:row>42</xdr:row>
      <xdr:rowOff>88900</xdr:rowOff>
    </xdr:to>
    <xdr:sp macro="" textlink="">
      <xdr:nvSpPr>
        <xdr:cNvPr id="71" name="楕円 70"/>
        <xdr:cNvSpPr/>
      </xdr:nvSpPr>
      <xdr:spPr>
        <a:xfrm>
          <a:off x="3746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158115</xdr:rowOff>
    </xdr:from>
    <xdr:to>
      <xdr:col>24</xdr:col>
      <xdr:colOff>63500</xdr:colOff>
      <xdr:row>42</xdr:row>
      <xdr:rowOff>38100</xdr:rowOff>
    </xdr:to>
    <xdr:cxnSp macro="">
      <xdr:nvCxnSpPr>
        <xdr:cNvPr id="72" name="直線コネクタ 71"/>
        <xdr:cNvCxnSpPr/>
      </xdr:nvCxnSpPr>
      <xdr:spPr>
        <a:xfrm flipV="1">
          <a:off x="3797300" y="718756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122572</xdr:rowOff>
    </xdr:from>
    <xdr:ext cx="405111" cy="259045"/>
    <xdr:sp macro="" textlink="">
      <xdr:nvSpPr>
        <xdr:cNvPr id="73" name="n_1aveValue【図書館】&#10;有形固定資産減価償却率"/>
        <xdr:cNvSpPr txBox="1"/>
      </xdr:nvSpPr>
      <xdr:spPr>
        <a:xfrm>
          <a:off x="3582044" y="6466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114952</xdr:rowOff>
    </xdr:from>
    <xdr:ext cx="405111" cy="259045"/>
    <xdr:sp macro="" textlink="">
      <xdr:nvSpPr>
        <xdr:cNvPr id="74" name="n_2aveValue【図書館】&#10;有形固定資産減価償却率"/>
        <xdr:cNvSpPr txBox="1"/>
      </xdr:nvSpPr>
      <xdr:spPr>
        <a:xfrm>
          <a:off x="2705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42</xdr:row>
      <xdr:rowOff>80027</xdr:rowOff>
    </xdr:from>
    <xdr:ext cx="340478" cy="259045"/>
    <xdr:sp macro="" textlink="">
      <xdr:nvSpPr>
        <xdr:cNvPr id="75" name="n_1mainValue【図書館】&#10;有形固定資産減価償却率"/>
        <xdr:cNvSpPr txBox="1"/>
      </xdr:nvSpPr>
      <xdr:spPr>
        <a:xfrm>
          <a:off x="3614361" y="728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6" name="テキスト ボックス 8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0" name="テキスト ボックス 89"/>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2" name="テキスト ボックス 91"/>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4" name="テキスト ボックス 93"/>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26670</xdr:rowOff>
    </xdr:from>
    <xdr:to>
      <xdr:col>54</xdr:col>
      <xdr:colOff>189865</xdr:colOff>
      <xdr:row>42</xdr:row>
      <xdr:rowOff>53340</xdr:rowOff>
    </xdr:to>
    <xdr:cxnSp macro="">
      <xdr:nvCxnSpPr>
        <xdr:cNvPr id="98" name="直線コネクタ 97"/>
        <xdr:cNvCxnSpPr/>
      </xdr:nvCxnSpPr>
      <xdr:spPr>
        <a:xfrm flipV="1">
          <a:off x="10476865" y="568452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57167</xdr:rowOff>
    </xdr:from>
    <xdr:ext cx="469744" cy="259045"/>
    <xdr:sp macro="" textlink="">
      <xdr:nvSpPr>
        <xdr:cNvPr id="99" name="【図書館】&#10;一人当たり面積最小値テキスト"/>
        <xdr:cNvSpPr txBox="1"/>
      </xdr:nvSpPr>
      <xdr:spPr>
        <a:xfrm>
          <a:off x="10515600"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53340</xdr:rowOff>
    </xdr:from>
    <xdr:to>
      <xdr:col>55</xdr:col>
      <xdr:colOff>88900</xdr:colOff>
      <xdr:row>42</xdr:row>
      <xdr:rowOff>53340</xdr:rowOff>
    </xdr:to>
    <xdr:cxnSp macro="">
      <xdr:nvCxnSpPr>
        <xdr:cNvPr id="100" name="直線コネクタ 99"/>
        <xdr:cNvCxnSpPr/>
      </xdr:nvCxnSpPr>
      <xdr:spPr>
        <a:xfrm>
          <a:off x="10388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144797</xdr:rowOff>
    </xdr:from>
    <xdr:ext cx="469744" cy="259045"/>
    <xdr:sp macro="" textlink="">
      <xdr:nvSpPr>
        <xdr:cNvPr id="101" name="【図書館】&#10;一人当たり面積最大値テキスト"/>
        <xdr:cNvSpPr txBox="1"/>
      </xdr:nvSpPr>
      <xdr:spPr>
        <a:xfrm>
          <a:off x="10515600" y="545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26670</xdr:rowOff>
    </xdr:from>
    <xdr:to>
      <xdr:col>55</xdr:col>
      <xdr:colOff>88900</xdr:colOff>
      <xdr:row>33</xdr:row>
      <xdr:rowOff>26670</xdr:rowOff>
    </xdr:to>
    <xdr:cxnSp macro="">
      <xdr:nvCxnSpPr>
        <xdr:cNvPr id="102" name="直線コネクタ 101"/>
        <xdr:cNvCxnSpPr/>
      </xdr:nvCxnSpPr>
      <xdr:spPr>
        <a:xfrm>
          <a:off x="10388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113047</xdr:rowOff>
    </xdr:from>
    <xdr:ext cx="469744" cy="259045"/>
    <xdr:sp macro="" textlink="">
      <xdr:nvSpPr>
        <xdr:cNvPr id="103" name="【図書館】&#10;一人当たり面積平均値テキスト"/>
        <xdr:cNvSpPr txBox="1"/>
      </xdr:nvSpPr>
      <xdr:spPr>
        <a:xfrm>
          <a:off x="10515600" y="662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90170</xdr:rowOff>
    </xdr:from>
    <xdr:to>
      <xdr:col>55</xdr:col>
      <xdr:colOff>50800</xdr:colOff>
      <xdr:row>40</xdr:row>
      <xdr:rowOff>20320</xdr:rowOff>
    </xdr:to>
    <xdr:sp macro="" textlink="">
      <xdr:nvSpPr>
        <xdr:cNvPr id="104" name="フローチャート: 判断 103"/>
        <xdr:cNvSpPr/>
      </xdr:nvSpPr>
      <xdr:spPr>
        <a:xfrm>
          <a:off x="10426700" y="677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05" name="フローチャート: 判断 104"/>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06" name="フローチャート: 判断 105"/>
        <xdr:cNvSpPr/>
      </xdr:nvSpPr>
      <xdr:spPr>
        <a:xfrm>
          <a:off x="8699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116840</xdr:rowOff>
    </xdr:from>
    <xdr:to>
      <xdr:col>55</xdr:col>
      <xdr:colOff>50800</xdr:colOff>
      <xdr:row>41</xdr:row>
      <xdr:rowOff>46990</xdr:rowOff>
    </xdr:to>
    <xdr:sp macro="" textlink="">
      <xdr:nvSpPr>
        <xdr:cNvPr id="112" name="楕円 111"/>
        <xdr:cNvSpPr/>
      </xdr:nvSpPr>
      <xdr:spPr>
        <a:xfrm>
          <a:off x="10426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95267</xdr:rowOff>
    </xdr:from>
    <xdr:ext cx="469744" cy="259045"/>
    <xdr:sp macro="" textlink="">
      <xdr:nvSpPr>
        <xdr:cNvPr id="113" name="【図書館】&#10;一人当たり面積該当値テキスト"/>
        <xdr:cNvSpPr txBox="1"/>
      </xdr:nvSpPr>
      <xdr:spPr>
        <a:xfrm>
          <a:off x="10515600"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14" name="楕円 113"/>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167640</xdr:rowOff>
    </xdr:to>
    <xdr:cxnSp macro="">
      <xdr:nvCxnSpPr>
        <xdr:cNvPr id="115" name="直線コネクタ 114"/>
        <xdr:cNvCxnSpPr/>
      </xdr:nvCxnSpPr>
      <xdr:spPr>
        <a:xfrm>
          <a:off x="9639300" y="70104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16" name="n_1aveValue【図書館】&#10;一人当たり面積"/>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147337</xdr:rowOff>
    </xdr:from>
    <xdr:ext cx="469744" cy="259045"/>
    <xdr:sp macro="" textlink="">
      <xdr:nvSpPr>
        <xdr:cNvPr id="117" name="n_2aveValue【図書館】&#10;一人当たり面積"/>
        <xdr:cNvSpPr txBox="1"/>
      </xdr:nvSpPr>
      <xdr:spPr>
        <a:xfrm>
          <a:off x="8515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18" name="n_1main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9" name="テキスト ボックス 12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30" name="直線コネクタ 129"/>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31" name="テキスト ボックス 130"/>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32" name="直線コネクタ 131"/>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33" name="テキスト ボックス 132"/>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34" name="直線コネクタ 133"/>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35" name="テキスト ボックス 134"/>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38" name="直線コネクタ 137"/>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39" name="テキスト ボックス 138"/>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40" name="直線コネクタ 139"/>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41" name="テキスト ボックス 140"/>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42" name="直線コネクタ 141"/>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29227</xdr:rowOff>
    </xdr:from>
    <xdr:ext cx="467179" cy="259045"/>
    <xdr:sp macro="" textlink="">
      <xdr:nvSpPr>
        <xdr:cNvPr id="143" name="テキスト ボックス 142"/>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xdr:rowOff>
    </xdr:from>
    <xdr:to>
      <xdr:col>24</xdr:col>
      <xdr:colOff>62865</xdr:colOff>
      <xdr:row>63</xdr:row>
      <xdr:rowOff>131445</xdr:rowOff>
    </xdr:to>
    <xdr:cxnSp macro="">
      <xdr:nvCxnSpPr>
        <xdr:cNvPr id="147" name="直線コネクタ 146"/>
        <xdr:cNvCxnSpPr/>
      </xdr:nvCxnSpPr>
      <xdr:spPr>
        <a:xfrm flipV="1">
          <a:off x="4634865" y="960691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135272</xdr:rowOff>
    </xdr:from>
    <xdr:ext cx="405111" cy="259045"/>
    <xdr:sp macro="" textlink="">
      <xdr:nvSpPr>
        <xdr:cNvPr id="148" name="【体育館・プール】&#10;有形固定資産減価償却率最小値テキスト"/>
        <xdr:cNvSpPr txBox="1"/>
      </xdr:nvSpPr>
      <xdr:spPr>
        <a:xfrm>
          <a:off x="4673600"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131445</xdr:rowOff>
    </xdr:from>
    <xdr:to>
      <xdr:col>24</xdr:col>
      <xdr:colOff>152400</xdr:colOff>
      <xdr:row>63</xdr:row>
      <xdr:rowOff>131445</xdr:rowOff>
    </xdr:to>
    <xdr:cxnSp macro="">
      <xdr:nvCxnSpPr>
        <xdr:cNvPr id="149" name="直線コネクタ 148"/>
        <xdr:cNvCxnSpPr/>
      </xdr:nvCxnSpPr>
      <xdr:spPr>
        <a:xfrm>
          <a:off x="4546600" y="1093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123842</xdr:rowOff>
    </xdr:from>
    <xdr:ext cx="405111" cy="259045"/>
    <xdr:sp macro="" textlink="">
      <xdr:nvSpPr>
        <xdr:cNvPr id="150" name="【体育館・プール】&#10;有形固定資産減価償却率最大値テキスト"/>
        <xdr:cNvSpPr txBox="1"/>
      </xdr:nvSpPr>
      <xdr:spPr>
        <a:xfrm>
          <a:off x="4673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xdr:rowOff>
    </xdr:from>
    <xdr:to>
      <xdr:col>24</xdr:col>
      <xdr:colOff>152400</xdr:colOff>
      <xdr:row>56</xdr:row>
      <xdr:rowOff>5715</xdr:rowOff>
    </xdr:to>
    <xdr:cxnSp macro="">
      <xdr:nvCxnSpPr>
        <xdr:cNvPr id="151" name="直線コネクタ 150"/>
        <xdr:cNvCxnSpPr/>
      </xdr:nvCxnSpPr>
      <xdr:spPr>
        <a:xfrm>
          <a:off x="4546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33355</xdr:rowOff>
    </xdr:from>
    <xdr:ext cx="405111" cy="259045"/>
    <xdr:sp macro="" textlink="">
      <xdr:nvSpPr>
        <xdr:cNvPr id="152" name="【体育館・プール】&#10;有形固定資産減価償却率平均値テキスト"/>
        <xdr:cNvSpPr txBox="1"/>
      </xdr:nvSpPr>
      <xdr:spPr>
        <a:xfrm>
          <a:off x="4673600" y="10491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54928</xdr:rowOff>
    </xdr:from>
    <xdr:to>
      <xdr:col>24</xdr:col>
      <xdr:colOff>114300</xdr:colOff>
      <xdr:row>61</xdr:row>
      <xdr:rowOff>156528</xdr:rowOff>
    </xdr:to>
    <xdr:sp macro="" textlink="">
      <xdr:nvSpPr>
        <xdr:cNvPr id="153" name="フローチャート: 判断 152"/>
        <xdr:cNvSpPr/>
      </xdr:nvSpPr>
      <xdr:spPr>
        <a:xfrm>
          <a:off x="4584700" y="1051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89218</xdr:rowOff>
    </xdr:from>
    <xdr:to>
      <xdr:col>20</xdr:col>
      <xdr:colOff>38100</xdr:colOff>
      <xdr:row>62</xdr:row>
      <xdr:rowOff>19368</xdr:rowOff>
    </xdr:to>
    <xdr:sp macro="" textlink="">
      <xdr:nvSpPr>
        <xdr:cNvPr id="154" name="フローチャート: 判断 153"/>
        <xdr:cNvSpPr/>
      </xdr:nvSpPr>
      <xdr:spPr>
        <a:xfrm>
          <a:off x="3746500" y="10547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163513</xdr:rowOff>
    </xdr:from>
    <xdr:to>
      <xdr:col>15</xdr:col>
      <xdr:colOff>101600</xdr:colOff>
      <xdr:row>61</xdr:row>
      <xdr:rowOff>93663</xdr:rowOff>
    </xdr:to>
    <xdr:sp macro="" textlink="">
      <xdr:nvSpPr>
        <xdr:cNvPr id="155" name="フローチャート: 判断 154"/>
        <xdr:cNvSpPr/>
      </xdr:nvSpPr>
      <xdr:spPr>
        <a:xfrm>
          <a:off x="2857500" y="1045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61" name="楕円 160"/>
        <xdr:cNvSpPr/>
      </xdr:nvSpPr>
      <xdr:spPr>
        <a:xfrm>
          <a:off x="4584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52087</xdr:rowOff>
    </xdr:from>
    <xdr:ext cx="405111" cy="259045"/>
    <xdr:sp macro="" textlink="">
      <xdr:nvSpPr>
        <xdr:cNvPr id="162" name="【体育館・プール】&#10;有形固定資産減価償却率該当値テキスト"/>
        <xdr:cNvSpPr txBox="1"/>
      </xdr:nvSpPr>
      <xdr:spPr>
        <a:xfrm>
          <a:off x="4673600" y="1033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94932</xdr:rowOff>
    </xdr:from>
    <xdr:to>
      <xdr:col>20</xdr:col>
      <xdr:colOff>38100</xdr:colOff>
      <xdr:row>62</xdr:row>
      <xdr:rowOff>25082</xdr:rowOff>
    </xdr:to>
    <xdr:sp macro="" textlink="">
      <xdr:nvSpPr>
        <xdr:cNvPr id="163" name="楕円 162"/>
        <xdr:cNvSpPr/>
      </xdr:nvSpPr>
      <xdr:spPr>
        <a:xfrm>
          <a:off x="3746500" y="1055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80010</xdr:rowOff>
    </xdr:from>
    <xdr:to>
      <xdr:col>24</xdr:col>
      <xdr:colOff>63500</xdr:colOff>
      <xdr:row>61</xdr:row>
      <xdr:rowOff>145732</xdr:rowOff>
    </xdr:to>
    <xdr:cxnSp macro="">
      <xdr:nvCxnSpPr>
        <xdr:cNvPr id="164" name="直線コネクタ 163"/>
        <xdr:cNvCxnSpPr/>
      </xdr:nvCxnSpPr>
      <xdr:spPr>
        <a:xfrm flipV="1">
          <a:off x="3797300" y="10538460"/>
          <a:ext cx="8382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xdr:rowOff>
    </xdr:from>
    <xdr:to>
      <xdr:col>15</xdr:col>
      <xdr:colOff>101600</xdr:colOff>
      <xdr:row>61</xdr:row>
      <xdr:rowOff>107950</xdr:rowOff>
    </xdr:to>
    <xdr:sp macro="" textlink="">
      <xdr:nvSpPr>
        <xdr:cNvPr id="165" name="楕円 164"/>
        <xdr:cNvSpPr/>
      </xdr:nvSpPr>
      <xdr:spPr>
        <a:xfrm>
          <a:off x="2857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57150</xdr:rowOff>
    </xdr:from>
    <xdr:to>
      <xdr:col>19</xdr:col>
      <xdr:colOff>177800</xdr:colOff>
      <xdr:row>61</xdr:row>
      <xdr:rowOff>145732</xdr:rowOff>
    </xdr:to>
    <xdr:cxnSp macro="">
      <xdr:nvCxnSpPr>
        <xdr:cNvPr id="166" name="直線コネクタ 165"/>
        <xdr:cNvCxnSpPr/>
      </xdr:nvCxnSpPr>
      <xdr:spPr>
        <a:xfrm>
          <a:off x="2908300" y="10515600"/>
          <a:ext cx="8890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35895</xdr:rowOff>
    </xdr:from>
    <xdr:ext cx="405111" cy="259045"/>
    <xdr:sp macro="" textlink="">
      <xdr:nvSpPr>
        <xdr:cNvPr id="167" name="n_1aveValue【体育館・プール】&#10;有形固定資産減価償却率"/>
        <xdr:cNvSpPr txBox="1"/>
      </xdr:nvSpPr>
      <xdr:spPr>
        <a:xfrm>
          <a:off x="3582044" y="1032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110190</xdr:rowOff>
    </xdr:from>
    <xdr:ext cx="405111" cy="259045"/>
    <xdr:sp macro="" textlink="">
      <xdr:nvSpPr>
        <xdr:cNvPr id="168" name="n_2aveValue【体育館・プール】&#10;有形固定資産減価償却率"/>
        <xdr:cNvSpPr txBox="1"/>
      </xdr:nvSpPr>
      <xdr:spPr>
        <a:xfrm>
          <a:off x="2705744" y="10225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16209</xdr:rowOff>
    </xdr:from>
    <xdr:ext cx="405111" cy="259045"/>
    <xdr:sp macro="" textlink="">
      <xdr:nvSpPr>
        <xdr:cNvPr id="169" name="n_1mainValue【体育館・プール】&#10;有形固定資産減価償却率"/>
        <xdr:cNvSpPr txBox="1"/>
      </xdr:nvSpPr>
      <xdr:spPr>
        <a:xfrm>
          <a:off x="3582044" y="10646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99077</xdr:rowOff>
    </xdr:from>
    <xdr:ext cx="405111" cy="259045"/>
    <xdr:sp macro="" textlink="">
      <xdr:nvSpPr>
        <xdr:cNvPr id="170" name="n_2mainValue【体育館・プール】&#10;有形固定資産減価償却率"/>
        <xdr:cNvSpPr txBox="1"/>
      </xdr:nvSpPr>
      <xdr:spPr>
        <a:xfrm>
          <a:off x="2705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81" name="テキスト ボックス 180"/>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57150</xdr:rowOff>
    </xdr:from>
    <xdr:to>
      <xdr:col>54</xdr:col>
      <xdr:colOff>189865</xdr:colOff>
      <xdr:row>64</xdr:row>
      <xdr:rowOff>26670</xdr:rowOff>
    </xdr:to>
    <xdr:cxnSp macro="">
      <xdr:nvCxnSpPr>
        <xdr:cNvPr id="195" name="直線コネクタ 194"/>
        <xdr:cNvCxnSpPr/>
      </xdr:nvCxnSpPr>
      <xdr:spPr>
        <a:xfrm flipV="1">
          <a:off x="10476865" y="94869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30497</xdr:rowOff>
    </xdr:from>
    <xdr:ext cx="469744" cy="259045"/>
    <xdr:sp macro="" textlink="">
      <xdr:nvSpPr>
        <xdr:cNvPr id="196" name="【体育館・プール】&#10;一人当たり面積最小値テキスト"/>
        <xdr:cNvSpPr txBox="1"/>
      </xdr:nvSpPr>
      <xdr:spPr>
        <a:xfrm>
          <a:off x="10515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26670</xdr:rowOff>
    </xdr:from>
    <xdr:to>
      <xdr:col>55</xdr:col>
      <xdr:colOff>88900</xdr:colOff>
      <xdr:row>64</xdr:row>
      <xdr:rowOff>26670</xdr:rowOff>
    </xdr:to>
    <xdr:cxnSp macro="">
      <xdr:nvCxnSpPr>
        <xdr:cNvPr id="197" name="直線コネクタ 196"/>
        <xdr:cNvCxnSpPr/>
      </xdr:nvCxnSpPr>
      <xdr:spPr>
        <a:xfrm>
          <a:off x="10388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3827</xdr:rowOff>
    </xdr:from>
    <xdr:ext cx="469744" cy="259045"/>
    <xdr:sp macro="" textlink="">
      <xdr:nvSpPr>
        <xdr:cNvPr id="198" name="【体育館・プール】&#10;一人当たり面積最大値テキスト"/>
        <xdr:cNvSpPr txBox="1"/>
      </xdr:nvSpPr>
      <xdr:spPr>
        <a:xfrm>
          <a:off x="10515600" y="926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57150</xdr:rowOff>
    </xdr:from>
    <xdr:to>
      <xdr:col>55</xdr:col>
      <xdr:colOff>88900</xdr:colOff>
      <xdr:row>55</xdr:row>
      <xdr:rowOff>57150</xdr:rowOff>
    </xdr:to>
    <xdr:cxnSp macro="">
      <xdr:nvCxnSpPr>
        <xdr:cNvPr id="199" name="直線コネクタ 198"/>
        <xdr:cNvCxnSpPr/>
      </xdr:nvCxnSpPr>
      <xdr:spPr>
        <a:xfrm>
          <a:off x="10388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33037</xdr:rowOff>
    </xdr:from>
    <xdr:ext cx="469744" cy="259045"/>
    <xdr:sp macro="" textlink="">
      <xdr:nvSpPr>
        <xdr:cNvPr id="200" name="【体育館・プール】&#10;一人当たり面積平均値テキスト"/>
        <xdr:cNvSpPr txBox="1"/>
      </xdr:nvSpPr>
      <xdr:spPr>
        <a:xfrm>
          <a:off x="10515600" y="10148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xdr:rowOff>
    </xdr:from>
    <xdr:to>
      <xdr:col>55</xdr:col>
      <xdr:colOff>50800</xdr:colOff>
      <xdr:row>60</xdr:row>
      <xdr:rowOff>111760</xdr:rowOff>
    </xdr:to>
    <xdr:sp macro="" textlink="">
      <xdr:nvSpPr>
        <xdr:cNvPr id="201" name="フローチャート: 判断 200"/>
        <xdr:cNvSpPr/>
      </xdr:nvSpPr>
      <xdr:spPr>
        <a:xfrm>
          <a:off x="10426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58</xdr:row>
      <xdr:rowOff>120650</xdr:rowOff>
    </xdr:from>
    <xdr:to>
      <xdr:col>50</xdr:col>
      <xdr:colOff>165100</xdr:colOff>
      <xdr:row>59</xdr:row>
      <xdr:rowOff>50800</xdr:rowOff>
    </xdr:to>
    <xdr:sp macro="" textlink="">
      <xdr:nvSpPr>
        <xdr:cNvPr id="202" name="フローチャート: 判断 201"/>
        <xdr:cNvSpPr/>
      </xdr:nvSpPr>
      <xdr:spPr>
        <a:xfrm>
          <a:off x="9588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36830</xdr:rowOff>
    </xdr:from>
    <xdr:to>
      <xdr:col>46</xdr:col>
      <xdr:colOff>38100</xdr:colOff>
      <xdr:row>59</xdr:row>
      <xdr:rowOff>138430</xdr:rowOff>
    </xdr:to>
    <xdr:sp macro="" textlink="">
      <xdr:nvSpPr>
        <xdr:cNvPr id="203" name="フローチャート: 判断 202"/>
        <xdr:cNvSpPr/>
      </xdr:nvSpPr>
      <xdr:spPr>
        <a:xfrm>
          <a:off x="8699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09" name="楕円 208"/>
        <xdr:cNvSpPr/>
      </xdr:nvSpPr>
      <xdr:spPr>
        <a:xfrm>
          <a:off x="104267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57167</xdr:rowOff>
    </xdr:from>
    <xdr:ext cx="469744" cy="259045"/>
    <xdr:sp macro="" textlink="">
      <xdr:nvSpPr>
        <xdr:cNvPr id="210" name="【体育館・プール】&#10;一人当たり面積該当値テキスト"/>
        <xdr:cNvSpPr txBox="1"/>
      </xdr:nvSpPr>
      <xdr:spPr>
        <a:xfrm>
          <a:off x="10515600"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78740</xdr:rowOff>
    </xdr:from>
    <xdr:to>
      <xdr:col>50</xdr:col>
      <xdr:colOff>165100</xdr:colOff>
      <xdr:row>62</xdr:row>
      <xdr:rowOff>8890</xdr:rowOff>
    </xdr:to>
    <xdr:sp macro="" textlink="">
      <xdr:nvSpPr>
        <xdr:cNvPr id="211" name="楕円 210"/>
        <xdr:cNvSpPr/>
      </xdr:nvSpPr>
      <xdr:spPr>
        <a:xfrm>
          <a:off x="9588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129540</xdr:rowOff>
    </xdr:from>
    <xdr:to>
      <xdr:col>55</xdr:col>
      <xdr:colOff>0</xdr:colOff>
      <xdr:row>61</xdr:row>
      <xdr:rowOff>129540</xdr:rowOff>
    </xdr:to>
    <xdr:cxnSp macro="">
      <xdr:nvCxnSpPr>
        <xdr:cNvPr id="212" name="直線コネクタ 211"/>
        <xdr:cNvCxnSpPr/>
      </xdr:nvCxnSpPr>
      <xdr:spPr>
        <a:xfrm>
          <a:off x="9639300" y="105879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158750</xdr:rowOff>
    </xdr:from>
    <xdr:to>
      <xdr:col>46</xdr:col>
      <xdr:colOff>38100</xdr:colOff>
      <xdr:row>62</xdr:row>
      <xdr:rowOff>88900</xdr:rowOff>
    </xdr:to>
    <xdr:sp macro="" textlink="">
      <xdr:nvSpPr>
        <xdr:cNvPr id="213" name="楕円 212"/>
        <xdr:cNvSpPr/>
      </xdr:nvSpPr>
      <xdr:spPr>
        <a:xfrm>
          <a:off x="8699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129540</xdr:rowOff>
    </xdr:from>
    <xdr:to>
      <xdr:col>50</xdr:col>
      <xdr:colOff>114300</xdr:colOff>
      <xdr:row>62</xdr:row>
      <xdr:rowOff>38100</xdr:rowOff>
    </xdr:to>
    <xdr:cxnSp macro="">
      <xdr:nvCxnSpPr>
        <xdr:cNvPr id="214" name="直線コネクタ 213"/>
        <xdr:cNvCxnSpPr/>
      </xdr:nvCxnSpPr>
      <xdr:spPr>
        <a:xfrm flipV="1">
          <a:off x="8750300" y="105879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67327</xdr:rowOff>
    </xdr:from>
    <xdr:ext cx="469744" cy="259045"/>
    <xdr:sp macro="" textlink="">
      <xdr:nvSpPr>
        <xdr:cNvPr id="215" name="n_1aveValue【体育館・プール】&#10;一人当たり面積"/>
        <xdr:cNvSpPr txBox="1"/>
      </xdr:nvSpPr>
      <xdr:spPr>
        <a:xfrm>
          <a:off x="9391727" y="983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154957</xdr:rowOff>
    </xdr:from>
    <xdr:ext cx="469744" cy="259045"/>
    <xdr:sp macro="" textlink="">
      <xdr:nvSpPr>
        <xdr:cNvPr id="216" name="n_2aveValue【体育館・プール】&#10;一人当たり面積"/>
        <xdr:cNvSpPr txBox="1"/>
      </xdr:nvSpPr>
      <xdr:spPr>
        <a:xfrm>
          <a:off x="8515427" y="992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17</xdr:rowOff>
    </xdr:from>
    <xdr:ext cx="469744" cy="259045"/>
    <xdr:sp macro="" textlink="">
      <xdr:nvSpPr>
        <xdr:cNvPr id="217" name="n_1mainValue【体育館・プール】&#10;一人当たり面積"/>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80027</xdr:rowOff>
    </xdr:from>
    <xdr:ext cx="469744" cy="259045"/>
    <xdr:sp macro="" textlink="">
      <xdr:nvSpPr>
        <xdr:cNvPr id="218" name="n_2mainValue【体育館・プール】&#10;一人当たり面積"/>
        <xdr:cNvSpPr txBox="1"/>
      </xdr:nvSpPr>
      <xdr:spPr>
        <a:xfrm>
          <a:off x="8515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4" name="正方形/長方形 23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5" name="正方形/長方形 23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6" name="正方形/長方形 23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7" name="正方形/長方形 23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8" name="正方形/長方形 23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9" name="正方形/長方形 23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0" name="正方形/長方形 23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1" name="正方形/長方形 24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2" name="正方形/長方形 24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3" name="正方形/長方形 2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4" name="正方形/長方形 2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5" name="正方形/長方形 2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6" name="正方形/長方形 2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7" name="正方形/長方形 2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8" name="正方形/長方形 2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9" name="正方形/長方形 2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0" name="正方形/長方形 24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1" name="正方形/長方形 25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2" name="正方形/長方形 25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3" name="正方形/長方形 25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4" name="正方形/長方形 25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5" name="正方形/長方形 25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6" name="正方形/長方形 25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7" name="正方形/長方形 25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8" name="正方形/長方形 25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59" name="正方形/長方形 2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60" name="正方形/長方形 2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1" name="正方形/長方形 2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2" name="正方形/長方形 2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3" name="正方形/長方形 2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4" name="正方形/長方形 2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5" name="正方形/長方形 2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6" name="正方形/長方形 26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67" name="正方形/長方形 26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68" name="正方形/長方形 26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69" name="正方形/長方形 26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0" name="正方形/長方形 26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1" name="正方形/長方形 27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2" name="正方形/長方形 27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3" name="正方形/長方形 27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4" name="正方形/長方形 27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75" name="テキスト ボックス 27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76" name="直線コネクタ 27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77" name="テキスト ボックス 27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78" name="直線コネクタ 27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279" name="テキスト ボックス 27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80" name="直線コネクタ 27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81" name="テキスト ボックス 28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82" name="直線コネクタ 28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83" name="テキスト ボックス 28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84" name="直線コネクタ 28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85" name="テキスト ボックス 28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86" name="直線コネクタ 28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287" name="テキスト ボックス 28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88" name="直線コネクタ 28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89" name="テキスト ボックス 28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9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17145</xdr:rowOff>
    </xdr:from>
    <xdr:to>
      <xdr:col>85</xdr:col>
      <xdr:colOff>126364</xdr:colOff>
      <xdr:row>64</xdr:row>
      <xdr:rowOff>76200</xdr:rowOff>
    </xdr:to>
    <xdr:cxnSp macro="">
      <xdr:nvCxnSpPr>
        <xdr:cNvPr id="291" name="直線コネクタ 290"/>
        <xdr:cNvCxnSpPr/>
      </xdr:nvCxnSpPr>
      <xdr:spPr>
        <a:xfrm flipV="1">
          <a:off x="16318864" y="97897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05111" cy="259045"/>
    <xdr:sp macro="" textlink="">
      <xdr:nvSpPr>
        <xdr:cNvPr id="292" name="【保健センター・保健所】&#10;有形固定資産減価償却率最小値テキスト"/>
        <xdr:cNvSpPr txBox="1"/>
      </xdr:nvSpPr>
      <xdr:spPr>
        <a:xfrm>
          <a:off x="16357600"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293" name="直線コネクタ 292"/>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135272</xdr:rowOff>
    </xdr:from>
    <xdr:ext cx="405111" cy="259045"/>
    <xdr:sp macro="" textlink="">
      <xdr:nvSpPr>
        <xdr:cNvPr id="294" name="【保健センター・保健所】&#10;有形固定資産減価償却率最大値テキスト"/>
        <xdr:cNvSpPr txBox="1"/>
      </xdr:nvSpPr>
      <xdr:spPr>
        <a:xfrm>
          <a:off x="16357600" y="956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17145</xdr:rowOff>
    </xdr:from>
    <xdr:to>
      <xdr:col>86</xdr:col>
      <xdr:colOff>25400</xdr:colOff>
      <xdr:row>57</xdr:row>
      <xdr:rowOff>17145</xdr:rowOff>
    </xdr:to>
    <xdr:cxnSp macro="">
      <xdr:nvCxnSpPr>
        <xdr:cNvPr id="295" name="直線コネクタ 294"/>
        <xdr:cNvCxnSpPr/>
      </xdr:nvCxnSpPr>
      <xdr:spPr>
        <a:xfrm>
          <a:off x="16230600" y="978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11447</xdr:rowOff>
    </xdr:from>
    <xdr:ext cx="405111" cy="259045"/>
    <xdr:sp macro="" textlink="">
      <xdr:nvSpPr>
        <xdr:cNvPr id="296" name="【保健センター・保健所】&#10;有形固定資産減価償却率平均値テキスト"/>
        <xdr:cNvSpPr txBox="1"/>
      </xdr:nvSpPr>
      <xdr:spPr>
        <a:xfrm>
          <a:off x="16357600" y="10469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33020</xdr:rowOff>
    </xdr:from>
    <xdr:to>
      <xdr:col>85</xdr:col>
      <xdr:colOff>177800</xdr:colOff>
      <xdr:row>61</xdr:row>
      <xdr:rowOff>134620</xdr:rowOff>
    </xdr:to>
    <xdr:sp macro="" textlink="">
      <xdr:nvSpPr>
        <xdr:cNvPr id="297" name="フローチャート: 判断 296"/>
        <xdr:cNvSpPr/>
      </xdr:nvSpPr>
      <xdr:spPr>
        <a:xfrm>
          <a:off x="16268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107315</xdr:rowOff>
    </xdr:from>
    <xdr:to>
      <xdr:col>81</xdr:col>
      <xdr:colOff>101600</xdr:colOff>
      <xdr:row>62</xdr:row>
      <xdr:rowOff>37465</xdr:rowOff>
    </xdr:to>
    <xdr:sp macro="" textlink="">
      <xdr:nvSpPr>
        <xdr:cNvPr id="298" name="フローチャート: 判断 297"/>
        <xdr:cNvSpPr/>
      </xdr:nvSpPr>
      <xdr:spPr>
        <a:xfrm>
          <a:off x="15430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151130</xdr:rowOff>
    </xdr:from>
    <xdr:to>
      <xdr:col>76</xdr:col>
      <xdr:colOff>165100</xdr:colOff>
      <xdr:row>62</xdr:row>
      <xdr:rowOff>81280</xdr:rowOff>
    </xdr:to>
    <xdr:sp macro="" textlink="">
      <xdr:nvSpPr>
        <xdr:cNvPr id="299" name="フローチャート: 判断 298"/>
        <xdr:cNvSpPr/>
      </xdr:nvSpPr>
      <xdr:spPr>
        <a:xfrm>
          <a:off x="14541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00" name="テキスト ボックス 2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01" name="テキスト ボックス 3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02" name="テキスト ボックス 3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03" name="テキスト ボックス 3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04" name="テキスト ボックス 3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71120</xdr:rowOff>
    </xdr:from>
    <xdr:to>
      <xdr:col>85</xdr:col>
      <xdr:colOff>177800</xdr:colOff>
      <xdr:row>61</xdr:row>
      <xdr:rowOff>1270</xdr:rowOff>
    </xdr:to>
    <xdr:sp macro="" textlink="">
      <xdr:nvSpPr>
        <xdr:cNvPr id="305" name="楕円 304"/>
        <xdr:cNvSpPr/>
      </xdr:nvSpPr>
      <xdr:spPr>
        <a:xfrm>
          <a:off x="16268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93997</xdr:rowOff>
    </xdr:from>
    <xdr:ext cx="405111" cy="259045"/>
    <xdr:sp macro="" textlink="">
      <xdr:nvSpPr>
        <xdr:cNvPr id="306" name="【保健センター・保健所】&#10;有形固定資産減価償却率該当値テキスト"/>
        <xdr:cNvSpPr txBox="1"/>
      </xdr:nvSpPr>
      <xdr:spPr>
        <a:xfrm>
          <a:off x="16357600"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147320</xdr:rowOff>
    </xdr:from>
    <xdr:to>
      <xdr:col>81</xdr:col>
      <xdr:colOff>101600</xdr:colOff>
      <xdr:row>61</xdr:row>
      <xdr:rowOff>77470</xdr:rowOff>
    </xdr:to>
    <xdr:sp macro="" textlink="">
      <xdr:nvSpPr>
        <xdr:cNvPr id="307" name="楕円 306"/>
        <xdr:cNvSpPr/>
      </xdr:nvSpPr>
      <xdr:spPr>
        <a:xfrm>
          <a:off x="15430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121920</xdr:rowOff>
    </xdr:from>
    <xdr:to>
      <xdr:col>85</xdr:col>
      <xdr:colOff>127000</xdr:colOff>
      <xdr:row>61</xdr:row>
      <xdr:rowOff>26670</xdr:rowOff>
    </xdr:to>
    <xdr:cxnSp macro="">
      <xdr:nvCxnSpPr>
        <xdr:cNvPr id="308" name="直線コネクタ 307"/>
        <xdr:cNvCxnSpPr/>
      </xdr:nvCxnSpPr>
      <xdr:spPr>
        <a:xfrm flipV="1">
          <a:off x="15481300" y="104089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61595</xdr:rowOff>
    </xdr:from>
    <xdr:to>
      <xdr:col>76</xdr:col>
      <xdr:colOff>165100</xdr:colOff>
      <xdr:row>61</xdr:row>
      <xdr:rowOff>163195</xdr:rowOff>
    </xdr:to>
    <xdr:sp macro="" textlink="">
      <xdr:nvSpPr>
        <xdr:cNvPr id="309" name="楕円 308"/>
        <xdr:cNvSpPr/>
      </xdr:nvSpPr>
      <xdr:spPr>
        <a:xfrm>
          <a:off x="14541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26670</xdr:rowOff>
    </xdr:from>
    <xdr:to>
      <xdr:col>81</xdr:col>
      <xdr:colOff>50800</xdr:colOff>
      <xdr:row>61</xdr:row>
      <xdr:rowOff>112395</xdr:rowOff>
    </xdr:to>
    <xdr:cxnSp macro="">
      <xdr:nvCxnSpPr>
        <xdr:cNvPr id="310" name="直線コネクタ 309"/>
        <xdr:cNvCxnSpPr/>
      </xdr:nvCxnSpPr>
      <xdr:spPr>
        <a:xfrm flipV="1">
          <a:off x="14592300" y="1048512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28592</xdr:rowOff>
    </xdr:from>
    <xdr:ext cx="405111" cy="259045"/>
    <xdr:sp macro="" textlink="">
      <xdr:nvSpPr>
        <xdr:cNvPr id="311" name="n_1aveValue【保健センター・保健所】&#10;有形固定資産減価償却率"/>
        <xdr:cNvSpPr txBox="1"/>
      </xdr:nvSpPr>
      <xdr:spPr>
        <a:xfrm>
          <a:off x="152660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72407</xdr:rowOff>
    </xdr:from>
    <xdr:ext cx="405111" cy="259045"/>
    <xdr:sp macro="" textlink="">
      <xdr:nvSpPr>
        <xdr:cNvPr id="312" name="n_2aveValue【保健センター・保健所】&#10;有形固定資産減価償却率"/>
        <xdr:cNvSpPr txBox="1"/>
      </xdr:nvSpPr>
      <xdr:spPr>
        <a:xfrm>
          <a:off x="143897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93997</xdr:rowOff>
    </xdr:from>
    <xdr:ext cx="405111" cy="259045"/>
    <xdr:sp macro="" textlink="">
      <xdr:nvSpPr>
        <xdr:cNvPr id="313" name="n_1mainValue【保健センター・保健所】&#10;有形固定資産減価償却率"/>
        <xdr:cNvSpPr txBox="1"/>
      </xdr:nvSpPr>
      <xdr:spPr>
        <a:xfrm>
          <a:off x="15266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8272</xdr:rowOff>
    </xdr:from>
    <xdr:ext cx="405111" cy="259045"/>
    <xdr:sp macro="" textlink="">
      <xdr:nvSpPr>
        <xdr:cNvPr id="314" name="n_2mainValue【保健センター・保健所】&#10;有形固定資産減価償却率"/>
        <xdr:cNvSpPr txBox="1"/>
      </xdr:nvSpPr>
      <xdr:spPr>
        <a:xfrm>
          <a:off x="14389744" y="1029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15" name="正方形/長方形 3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6" name="正方形/長方形 3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7" name="正方形/長方形 3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8" name="正方形/長方形 3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9" name="正方形/長方形 3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0" name="正方形/長方形 3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1" name="正方形/長方形 3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2" name="正方形/長方形 32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23" name="テキスト ボックス 3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24" name="直線コネクタ 3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25" name="直線コネクタ 32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26" name="テキスト ボックス 32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27" name="直線コネクタ 32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28" name="テキスト ボックス 32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29" name="直線コネクタ 32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30" name="テキスト ボックス 32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31" name="直線コネクタ 33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32" name="テキスト ボックス 33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33" name="直線コネクタ 33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34" name="テキスト ボックス 33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35" name="直線コネクタ 33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36" name="テキスト ボックス 33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37" name="直線コネクタ 3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38" name="テキスト ボックス 3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3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81643</xdr:rowOff>
    </xdr:from>
    <xdr:to>
      <xdr:col>116</xdr:col>
      <xdr:colOff>62864</xdr:colOff>
      <xdr:row>64</xdr:row>
      <xdr:rowOff>124097</xdr:rowOff>
    </xdr:to>
    <xdr:cxnSp macro="">
      <xdr:nvCxnSpPr>
        <xdr:cNvPr id="340" name="直線コネクタ 339"/>
        <xdr:cNvCxnSpPr/>
      </xdr:nvCxnSpPr>
      <xdr:spPr>
        <a:xfrm flipV="1">
          <a:off x="22160864" y="968284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341" name="【保健センター・保健所】&#10;一人当たり面積最小値テキスト"/>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342" name="直線コネクタ 341"/>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28320</xdr:rowOff>
    </xdr:from>
    <xdr:ext cx="469744" cy="259045"/>
    <xdr:sp macro="" textlink="">
      <xdr:nvSpPr>
        <xdr:cNvPr id="343" name="【保健センター・保健所】&#10;一人当たり面積最大値テキスト"/>
        <xdr:cNvSpPr txBox="1"/>
      </xdr:nvSpPr>
      <xdr:spPr>
        <a:xfrm>
          <a:off x="22199600" y="945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81643</xdr:rowOff>
    </xdr:from>
    <xdr:to>
      <xdr:col>116</xdr:col>
      <xdr:colOff>152400</xdr:colOff>
      <xdr:row>56</xdr:row>
      <xdr:rowOff>81643</xdr:rowOff>
    </xdr:to>
    <xdr:cxnSp macro="">
      <xdr:nvCxnSpPr>
        <xdr:cNvPr id="344" name="直線コネクタ 343"/>
        <xdr:cNvCxnSpPr/>
      </xdr:nvCxnSpPr>
      <xdr:spPr>
        <a:xfrm>
          <a:off x="22072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45555</xdr:rowOff>
    </xdr:from>
    <xdr:ext cx="469744" cy="259045"/>
    <xdr:sp macro="" textlink="">
      <xdr:nvSpPr>
        <xdr:cNvPr id="345" name="【保健センター・保健所】&#10;一人当たり面積平均値テキスト"/>
        <xdr:cNvSpPr txBox="1"/>
      </xdr:nvSpPr>
      <xdr:spPr>
        <a:xfrm>
          <a:off x="22199600" y="10675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22678</xdr:rowOff>
    </xdr:from>
    <xdr:to>
      <xdr:col>116</xdr:col>
      <xdr:colOff>114300</xdr:colOff>
      <xdr:row>63</xdr:row>
      <xdr:rowOff>124278</xdr:rowOff>
    </xdr:to>
    <xdr:sp macro="" textlink="">
      <xdr:nvSpPr>
        <xdr:cNvPr id="346" name="フローチャート: 判断 345"/>
        <xdr:cNvSpPr/>
      </xdr:nvSpPr>
      <xdr:spPr>
        <a:xfrm>
          <a:off x="22110700" y="1082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154940</xdr:rowOff>
    </xdr:from>
    <xdr:to>
      <xdr:col>112</xdr:col>
      <xdr:colOff>38100</xdr:colOff>
      <xdr:row>63</xdr:row>
      <xdr:rowOff>85090</xdr:rowOff>
    </xdr:to>
    <xdr:sp macro="" textlink="">
      <xdr:nvSpPr>
        <xdr:cNvPr id="347" name="フローチャート: 判断 346"/>
        <xdr:cNvSpPr/>
      </xdr:nvSpPr>
      <xdr:spPr>
        <a:xfrm>
          <a:off x="21272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154940</xdr:rowOff>
    </xdr:from>
    <xdr:to>
      <xdr:col>107</xdr:col>
      <xdr:colOff>101600</xdr:colOff>
      <xdr:row>63</xdr:row>
      <xdr:rowOff>85090</xdr:rowOff>
    </xdr:to>
    <xdr:sp macro="" textlink="">
      <xdr:nvSpPr>
        <xdr:cNvPr id="348" name="フローチャート: 判断 347"/>
        <xdr:cNvSpPr/>
      </xdr:nvSpPr>
      <xdr:spPr>
        <a:xfrm>
          <a:off x="20383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49" name="テキスト ボックス 3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50" name="テキスト ボックス 3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51" name="テキスト ボックス 3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52" name="テキスト ボックス 3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53" name="テキスト ボックス 3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53703</xdr:rowOff>
    </xdr:from>
    <xdr:to>
      <xdr:col>116</xdr:col>
      <xdr:colOff>114300</xdr:colOff>
      <xdr:row>64</xdr:row>
      <xdr:rowOff>155303</xdr:rowOff>
    </xdr:to>
    <xdr:sp macro="" textlink="">
      <xdr:nvSpPr>
        <xdr:cNvPr id="354" name="楕円 353"/>
        <xdr:cNvSpPr/>
      </xdr:nvSpPr>
      <xdr:spPr>
        <a:xfrm>
          <a:off x="22110700" y="1102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140080</xdr:rowOff>
    </xdr:from>
    <xdr:ext cx="469744" cy="259045"/>
    <xdr:sp macro="" textlink="">
      <xdr:nvSpPr>
        <xdr:cNvPr id="355" name="【保健センター・保健所】&#10;一人当たり面積該当値テキスト"/>
        <xdr:cNvSpPr txBox="1"/>
      </xdr:nvSpPr>
      <xdr:spPr>
        <a:xfrm>
          <a:off x="22199600" y="1094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53703</xdr:rowOff>
    </xdr:from>
    <xdr:to>
      <xdr:col>112</xdr:col>
      <xdr:colOff>38100</xdr:colOff>
      <xdr:row>64</xdr:row>
      <xdr:rowOff>155303</xdr:rowOff>
    </xdr:to>
    <xdr:sp macro="" textlink="">
      <xdr:nvSpPr>
        <xdr:cNvPr id="356" name="楕円 355"/>
        <xdr:cNvSpPr/>
      </xdr:nvSpPr>
      <xdr:spPr>
        <a:xfrm>
          <a:off x="21272500" y="1102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104503</xdr:rowOff>
    </xdr:from>
    <xdr:to>
      <xdr:col>116</xdr:col>
      <xdr:colOff>63500</xdr:colOff>
      <xdr:row>64</xdr:row>
      <xdr:rowOff>104503</xdr:rowOff>
    </xdr:to>
    <xdr:cxnSp macro="">
      <xdr:nvCxnSpPr>
        <xdr:cNvPr id="357" name="直線コネクタ 356"/>
        <xdr:cNvCxnSpPr/>
      </xdr:nvCxnSpPr>
      <xdr:spPr>
        <a:xfrm>
          <a:off x="21323300" y="110773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53703</xdr:rowOff>
    </xdr:from>
    <xdr:to>
      <xdr:col>107</xdr:col>
      <xdr:colOff>101600</xdr:colOff>
      <xdr:row>64</xdr:row>
      <xdr:rowOff>155303</xdr:rowOff>
    </xdr:to>
    <xdr:sp macro="" textlink="">
      <xdr:nvSpPr>
        <xdr:cNvPr id="358" name="楕円 357"/>
        <xdr:cNvSpPr/>
      </xdr:nvSpPr>
      <xdr:spPr>
        <a:xfrm>
          <a:off x="20383500" y="1102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104503</xdr:rowOff>
    </xdr:from>
    <xdr:to>
      <xdr:col>111</xdr:col>
      <xdr:colOff>177800</xdr:colOff>
      <xdr:row>64</xdr:row>
      <xdr:rowOff>104503</xdr:rowOff>
    </xdr:to>
    <xdr:cxnSp macro="">
      <xdr:nvCxnSpPr>
        <xdr:cNvPr id="359" name="直線コネクタ 358"/>
        <xdr:cNvCxnSpPr/>
      </xdr:nvCxnSpPr>
      <xdr:spPr>
        <a:xfrm>
          <a:off x="20434300" y="110773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101617</xdr:rowOff>
    </xdr:from>
    <xdr:ext cx="469744" cy="259045"/>
    <xdr:sp macro="" textlink="">
      <xdr:nvSpPr>
        <xdr:cNvPr id="360" name="n_1aveValue【保健センター・保健所】&#10;一人当たり面積"/>
        <xdr:cNvSpPr txBox="1"/>
      </xdr:nvSpPr>
      <xdr:spPr>
        <a:xfrm>
          <a:off x="210757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101617</xdr:rowOff>
    </xdr:from>
    <xdr:ext cx="469744" cy="259045"/>
    <xdr:sp macro="" textlink="">
      <xdr:nvSpPr>
        <xdr:cNvPr id="361" name="n_2aveValue【保健センター・保健所】&#10;一人当たり面積"/>
        <xdr:cNvSpPr txBox="1"/>
      </xdr:nvSpPr>
      <xdr:spPr>
        <a:xfrm>
          <a:off x="201994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146430</xdr:rowOff>
    </xdr:from>
    <xdr:ext cx="469744" cy="259045"/>
    <xdr:sp macro="" textlink="">
      <xdr:nvSpPr>
        <xdr:cNvPr id="362" name="n_1mainValue【保健センター・保健所】&#10;一人当たり面積"/>
        <xdr:cNvSpPr txBox="1"/>
      </xdr:nvSpPr>
      <xdr:spPr>
        <a:xfrm>
          <a:off x="21075727" y="1111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146430</xdr:rowOff>
    </xdr:from>
    <xdr:ext cx="469744" cy="259045"/>
    <xdr:sp macro="" textlink="">
      <xdr:nvSpPr>
        <xdr:cNvPr id="363" name="n_2mainValue【保健センター・保健所】&#10;一人当たり面積"/>
        <xdr:cNvSpPr txBox="1"/>
      </xdr:nvSpPr>
      <xdr:spPr>
        <a:xfrm>
          <a:off x="20199427" y="1111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64" name="正方形/長方形 3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5" name="正方形/長方形 3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6" name="正方形/長方形 3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7" name="正方形/長方形 3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8" name="正方形/長方形 3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9" name="正方形/長方形 3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0" name="正方形/長方形 3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1" name="正方形/長方形 3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2" name="テキスト ボックス 3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3" name="直線コネクタ 3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374" name="テキスト ボックス 37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375" name="直線コネクタ 37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376" name="テキスト ボックス 375"/>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377" name="直線コネクタ 37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378" name="テキスト ボックス 37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379" name="直線コネクタ 37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380" name="テキスト ボックス 37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381" name="直線コネクタ 38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382" name="テキスト ボックス 381"/>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3" name="直線コネクタ 3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84" name="テキスト ボックス 38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8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81535</xdr:rowOff>
    </xdr:to>
    <xdr:cxnSp macro="">
      <xdr:nvCxnSpPr>
        <xdr:cNvPr id="386" name="直線コネクタ 385"/>
        <xdr:cNvCxnSpPr/>
      </xdr:nvCxnSpPr>
      <xdr:spPr>
        <a:xfrm flipV="1">
          <a:off x="16318864" y="13456920"/>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85362</xdr:rowOff>
    </xdr:from>
    <xdr:ext cx="405111" cy="259045"/>
    <xdr:sp macro="" textlink="">
      <xdr:nvSpPr>
        <xdr:cNvPr id="387" name="【消防施設】&#10;有形固定資産減価償却率最小値テキスト"/>
        <xdr:cNvSpPr txBox="1"/>
      </xdr:nvSpPr>
      <xdr:spPr>
        <a:xfrm>
          <a:off x="16357600" y="1465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81535</xdr:rowOff>
    </xdr:from>
    <xdr:to>
      <xdr:col>86</xdr:col>
      <xdr:colOff>25400</xdr:colOff>
      <xdr:row>85</xdr:row>
      <xdr:rowOff>81535</xdr:rowOff>
    </xdr:to>
    <xdr:cxnSp macro="">
      <xdr:nvCxnSpPr>
        <xdr:cNvPr id="388" name="直線コネクタ 387"/>
        <xdr:cNvCxnSpPr/>
      </xdr:nvCxnSpPr>
      <xdr:spPr>
        <a:xfrm>
          <a:off x="16230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389"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390" name="直線コネクタ 389"/>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110762</xdr:rowOff>
    </xdr:from>
    <xdr:ext cx="405111" cy="259045"/>
    <xdr:sp macro="" textlink="">
      <xdr:nvSpPr>
        <xdr:cNvPr id="391" name="【消防施設】&#10;有形固定資産減価償却率平均値テキスト"/>
        <xdr:cNvSpPr txBox="1"/>
      </xdr:nvSpPr>
      <xdr:spPr>
        <a:xfrm>
          <a:off x="16357600" y="13826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87885</xdr:rowOff>
    </xdr:from>
    <xdr:to>
      <xdr:col>85</xdr:col>
      <xdr:colOff>177800</xdr:colOff>
      <xdr:row>82</xdr:row>
      <xdr:rowOff>18035</xdr:rowOff>
    </xdr:to>
    <xdr:sp macro="" textlink="">
      <xdr:nvSpPr>
        <xdr:cNvPr id="392" name="フローチャート: 判断 391"/>
        <xdr:cNvSpPr/>
      </xdr:nvSpPr>
      <xdr:spPr>
        <a:xfrm>
          <a:off x="16268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30735</xdr:rowOff>
    </xdr:from>
    <xdr:to>
      <xdr:col>81</xdr:col>
      <xdr:colOff>101600</xdr:colOff>
      <xdr:row>81</xdr:row>
      <xdr:rowOff>132335</xdr:rowOff>
    </xdr:to>
    <xdr:sp macro="" textlink="">
      <xdr:nvSpPr>
        <xdr:cNvPr id="393" name="フローチャート: 判断 392"/>
        <xdr:cNvSpPr/>
      </xdr:nvSpPr>
      <xdr:spPr>
        <a:xfrm>
          <a:off x="15430500" y="139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97028</xdr:rowOff>
    </xdr:from>
    <xdr:to>
      <xdr:col>76</xdr:col>
      <xdr:colOff>165100</xdr:colOff>
      <xdr:row>82</xdr:row>
      <xdr:rowOff>27178</xdr:rowOff>
    </xdr:to>
    <xdr:sp macro="" textlink="">
      <xdr:nvSpPr>
        <xdr:cNvPr id="394" name="フローチャート: 判断 393"/>
        <xdr:cNvSpPr/>
      </xdr:nvSpPr>
      <xdr:spPr>
        <a:xfrm>
          <a:off x="14541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95" name="テキスト ボックス 3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96" name="テキスト ボックス 3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97" name="テキスト ボックス 3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98" name="テキスト ボックス 3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99" name="テキスト ボックス 3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170180</xdr:rowOff>
    </xdr:from>
    <xdr:to>
      <xdr:col>85</xdr:col>
      <xdr:colOff>177800</xdr:colOff>
      <xdr:row>83</xdr:row>
      <xdr:rowOff>100330</xdr:rowOff>
    </xdr:to>
    <xdr:sp macro="" textlink="">
      <xdr:nvSpPr>
        <xdr:cNvPr id="400" name="楕円 399"/>
        <xdr:cNvSpPr/>
      </xdr:nvSpPr>
      <xdr:spPr>
        <a:xfrm>
          <a:off x="16268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148607</xdr:rowOff>
    </xdr:from>
    <xdr:ext cx="405111" cy="259045"/>
    <xdr:sp macro="" textlink="">
      <xdr:nvSpPr>
        <xdr:cNvPr id="401" name="【消防施設】&#10;有形固定資産減価償却率該当値テキスト"/>
        <xdr:cNvSpPr txBox="1"/>
      </xdr:nvSpPr>
      <xdr:spPr>
        <a:xfrm>
          <a:off x="163576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62737</xdr:rowOff>
    </xdr:from>
    <xdr:to>
      <xdr:col>81</xdr:col>
      <xdr:colOff>101600</xdr:colOff>
      <xdr:row>83</xdr:row>
      <xdr:rowOff>164337</xdr:rowOff>
    </xdr:to>
    <xdr:sp macro="" textlink="">
      <xdr:nvSpPr>
        <xdr:cNvPr id="402" name="楕円 401"/>
        <xdr:cNvSpPr/>
      </xdr:nvSpPr>
      <xdr:spPr>
        <a:xfrm>
          <a:off x="15430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49530</xdr:rowOff>
    </xdr:from>
    <xdr:to>
      <xdr:col>85</xdr:col>
      <xdr:colOff>127000</xdr:colOff>
      <xdr:row>83</xdr:row>
      <xdr:rowOff>113537</xdr:rowOff>
    </xdr:to>
    <xdr:cxnSp macro="">
      <xdr:nvCxnSpPr>
        <xdr:cNvPr id="403" name="直線コネクタ 402"/>
        <xdr:cNvCxnSpPr/>
      </xdr:nvCxnSpPr>
      <xdr:spPr>
        <a:xfrm flipV="1">
          <a:off x="15481300" y="14279880"/>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129032</xdr:rowOff>
    </xdr:from>
    <xdr:to>
      <xdr:col>76</xdr:col>
      <xdr:colOff>165100</xdr:colOff>
      <xdr:row>84</xdr:row>
      <xdr:rowOff>59182</xdr:rowOff>
    </xdr:to>
    <xdr:sp macro="" textlink="">
      <xdr:nvSpPr>
        <xdr:cNvPr id="404" name="楕円 403"/>
        <xdr:cNvSpPr/>
      </xdr:nvSpPr>
      <xdr:spPr>
        <a:xfrm>
          <a:off x="14541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113537</xdr:rowOff>
    </xdr:from>
    <xdr:to>
      <xdr:col>81</xdr:col>
      <xdr:colOff>50800</xdr:colOff>
      <xdr:row>84</xdr:row>
      <xdr:rowOff>8382</xdr:rowOff>
    </xdr:to>
    <xdr:cxnSp macro="">
      <xdr:nvCxnSpPr>
        <xdr:cNvPr id="405" name="直線コネクタ 404"/>
        <xdr:cNvCxnSpPr/>
      </xdr:nvCxnSpPr>
      <xdr:spPr>
        <a:xfrm flipV="1">
          <a:off x="14592300" y="14343887"/>
          <a:ext cx="889000" cy="6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148862</xdr:rowOff>
    </xdr:from>
    <xdr:ext cx="405111" cy="259045"/>
    <xdr:sp macro="" textlink="">
      <xdr:nvSpPr>
        <xdr:cNvPr id="406" name="n_1aveValue【消防施設】&#10;有形固定資産減価償却率"/>
        <xdr:cNvSpPr txBox="1"/>
      </xdr:nvSpPr>
      <xdr:spPr>
        <a:xfrm>
          <a:off x="15266044" y="1369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43705</xdr:rowOff>
    </xdr:from>
    <xdr:ext cx="405111" cy="259045"/>
    <xdr:sp macro="" textlink="">
      <xdr:nvSpPr>
        <xdr:cNvPr id="407" name="n_2aveValue【消防施設】&#10;有形固定資産減価償却率"/>
        <xdr:cNvSpPr txBox="1"/>
      </xdr:nvSpPr>
      <xdr:spPr>
        <a:xfrm>
          <a:off x="14389744" y="1375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155464</xdr:rowOff>
    </xdr:from>
    <xdr:ext cx="405111" cy="259045"/>
    <xdr:sp macro="" textlink="">
      <xdr:nvSpPr>
        <xdr:cNvPr id="408" name="n_1mainValue【消防施設】&#10;有形固定資産減価償却率"/>
        <xdr:cNvSpPr txBox="1"/>
      </xdr:nvSpPr>
      <xdr:spPr>
        <a:xfrm>
          <a:off x="15266044" y="1438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50309</xdr:rowOff>
    </xdr:from>
    <xdr:ext cx="405111" cy="259045"/>
    <xdr:sp macro="" textlink="">
      <xdr:nvSpPr>
        <xdr:cNvPr id="409" name="n_2mainValue【消防施設】&#10;有形固定資産減価償却率"/>
        <xdr:cNvSpPr txBox="1"/>
      </xdr:nvSpPr>
      <xdr:spPr>
        <a:xfrm>
          <a:off x="14389744" y="1445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10" name="正方形/長方形 40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1" name="正方形/長方形 41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2" name="正方形/長方形 41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3" name="正方形/長方形 41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4" name="正方形/長方形 41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5" name="正方形/長方形 41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6" name="正方形/長方形 41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7" name="正方形/長方形 41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18" name="テキスト ボックス 41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19" name="直線コネクタ 41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20" name="直線コネクタ 41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21" name="テキスト ボックス 42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22" name="直線コネクタ 42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23" name="テキスト ボックス 42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24" name="直線コネクタ 42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25" name="テキスト ボックス 42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26" name="直線コネクタ 42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27" name="テキスト ボックス 42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28" name="直線コネクタ 42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29" name="テキスト ボックス 42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0" name="直線コネクタ 4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1" name="テキスト ボックス 4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3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85</xdr:row>
      <xdr:rowOff>102870</xdr:rowOff>
    </xdr:to>
    <xdr:cxnSp macro="">
      <xdr:nvCxnSpPr>
        <xdr:cNvPr id="433" name="直線コネクタ 432"/>
        <xdr:cNvCxnSpPr/>
      </xdr:nvCxnSpPr>
      <xdr:spPr>
        <a:xfrm flipV="1">
          <a:off x="22160864" y="1351788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434" name="【消防施設】&#10;一人当たり面積最小値テキスト"/>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435" name="直線コネクタ 434"/>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436" name="【消防施設】&#10;一人当たり面積最大値テキスト"/>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437" name="直線コネクタ 436"/>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438" name="【消防施設】&#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439" name="フローチャート: 判断 438"/>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440" name="フローチャート: 判断 439"/>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33020</xdr:rowOff>
    </xdr:from>
    <xdr:to>
      <xdr:col>107</xdr:col>
      <xdr:colOff>101600</xdr:colOff>
      <xdr:row>83</xdr:row>
      <xdr:rowOff>134620</xdr:rowOff>
    </xdr:to>
    <xdr:sp macro="" textlink="">
      <xdr:nvSpPr>
        <xdr:cNvPr id="441" name="フローチャート: 判断 440"/>
        <xdr:cNvSpPr/>
      </xdr:nvSpPr>
      <xdr:spPr>
        <a:xfrm>
          <a:off x="20383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42" name="テキスト ボックス 4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43" name="テキスト ボックス 4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44" name="テキスト ボックス 4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45" name="テキスト ボックス 4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46" name="テキスト ボックス 4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74930</xdr:rowOff>
    </xdr:from>
    <xdr:to>
      <xdr:col>116</xdr:col>
      <xdr:colOff>114300</xdr:colOff>
      <xdr:row>85</xdr:row>
      <xdr:rowOff>5080</xdr:rowOff>
    </xdr:to>
    <xdr:sp macro="" textlink="">
      <xdr:nvSpPr>
        <xdr:cNvPr id="447" name="楕円 446"/>
        <xdr:cNvSpPr/>
      </xdr:nvSpPr>
      <xdr:spPr>
        <a:xfrm>
          <a:off x="221107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53357</xdr:rowOff>
    </xdr:from>
    <xdr:ext cx="469744" cy="259045"/>
    <xdr:sp macro="" textlink="">
      <xdr:nvSpPr>
        <xdr:cNvPr id="448" name="【消防施設】&#10;一人当たり面積該当値テキスト"/>
        <xdr:cNvSpPr txBox="1"/>
      </xdr:nvSpPr>
      <xdr:spPr>
        <a:xfrm>
          <a:off x="22199600" y="1445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74930</xdr:rowOff>
    </xdr:from>
    <xdr:to>
      <xdr:col>112</xdr:col>
      <xdr:colOff>38100</xdr:colOff>
      <xdr:row>85</xdr:row>
      <xdr:rowOff>5080</xdr:rowOff>
    </xdr:to>
    <xdr:sp macro="" textlink="">
      <xdr:nvSpPr>
        <xdr:cNvPr id="449" name="楕円 448"/>
        <xdr:cNvSpPr/>
      </xdr:nvSpPr>
      <xdr:spPr>
        <a:xfrm>
          <a:off x="21272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125730</xdr:rowOff>
    </xdr:from>
    <xdr:to>
      <xdr:col>116</xdr:col>
      <xdr:colOff>63500</xdr:colOff>
      <xdr:row>84</xdr:row>
      <xdr:rowOff>125730</xdr:rowOff>
    </xdr:to>
    <xdr:cxnSp macro="">
      <xdr:nvCxnSpPr>
        <xdr:cNvPr id="450" name="直線コネクタ 449"/>
        <xdr:cNvCxnSpPr/>
      </xdr:nvCxnSpPr>
      <xdr:spPr>
        <a:xfrm>
          <a:off x="21323300" y="145275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451" name="楕円 450"/>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125730</xdr:rowOff>
    </xdr:from>
    <xdr:to>
      <xdr:col>111</xdr:col>
      <xdr:colOff>177800</xdr:colOff>
      <xdr:row>84</xdr:row>
      <xdr:rowOff>129539</xdr:rowOff>
    </xdr:to>
    <xdr:cxnSp macro="">
      <xdr:nvCxnSpPr>
        <xdr:cNvPr id="452" name="直線コネクタ 451"/>
        <xdr:cNvCxnSpPr/>
      </xdr:nvCxnSpPr>
      <xdr:spPr>
        <a:xfrm flipV="1">
          <a:off x="20434300" y="145275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453" name="n_1aveValue【消防施設】&#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151147</xdr:rowOff>
    </xdr:from>
    <xdr:ext cx="469744" cy="259045"/>
    <xdr:sp macro="" textlink="">
      <xdr:nvSpPr>
        <xdr:cNvPr id="454" name="n_2aveValue【消防施設】&#10;一人当たり面積"/>
        <xdr:cNvSpPr txBox="1"/>
      </xdr:nvSpPr>
      <xdr:spPr>
        <a:xfrm>
          <a:off x="201994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167657</xdr:rowOff>
    </xdr:from>
    <xdr:ext cx="469744" cy="259045"/>
    <xdr:sp macro="" textlink="">
      <xdr:nvSpPr>
        <xdr:cNvPr id="455" name="n_1mainValue【消防施設】&#10;一人当たり面積"/>
        <xdr:cNvSpPr txBox="1"/>
      </xdr:nvSpPr>
      <xdr:spPr>
        <a:xfrm>
          <a:off x="210757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456" name="n_2mainValue【消防施設】&#10;一人当たり面積"/>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57" name="正方形/長方形 4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8" name="正方形/長方形 4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9" name="正方形/長方形 4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0" name="正方形/長方形 4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1" name="正方形/長方形 4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2" name="正方形/長方形 4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3" name="正方形/長方形 4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4" name="正方形/長方形 4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5" name="テキスト ボックス 4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6" name="直線コネクタ 4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67" name="テキスト ボックス 46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68" name="直線コネクタ 46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69" name="テキスト ボックス 46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70" name="直線コネクタ 46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71" name="テキスト ボックス 47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72" name="直線コネクタ 47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73" name="テキスト ボックス 47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74" name="直線コネクタ 47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475" name="テキスト ボックス 47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6" name="直線コネクタ 4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77" name="テキスト ボックス 4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7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46482</xdr:rowOff>
    </xdr:from>
    <xdr:to>
      <xdr:col>85</xdr:col>
      <xdr:colOff>126364</xdr:colOff>
      <xdr:row>108</xdr:row>
      <xdr:rowOff>156211</xdr:rowOff>
    </xdr:to>
    <xdr:cxnSp macro="">
      <xdr:nvCxnSpPr>
        <xdr:cNvPr id="479" name="直線コネクタ 478"/>
        <xdr:cNvCxnSpPr/>
      </xdr:nvCxnSpPr>
      <xdr:spPr>
        <a:xfrm flipV="1">
          <a:off x="16318864" y="17362932"/>
          <a:ext cx="0" cy="1309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160038</xdr:rowOff>
    </xdr:from>
    <xdr:ext cx="405111" cy="259045"/>
    <xdr:sp macro="" textlink="">
      <xdr:nvSpPr>
        <xdr:cNvPr id="480" name="【庁舎】&#10;有形固定資産減価償却率最小値テキスト"/>
        <xdr:cNvSpPr txBox="1"/>
      </xdr:nvSpPr>
      <xdr:spPr>
        <a:xfrm>
          <a:off x="16357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156211</xdr:rowOff>
    </xdr:from>
    <xdr:to>
      <xdr:col>86</xdr:col>
      <xdr:colOff>25400</xdr:colOff>
      <xdr:row>108</xdr:row>
      <xdr:rowOff>156211</xdr:rowOff>
    </xdr:to>
    <xdr:cxnSp macro="">
      <xdr:nvCxnSpPr>
        <xdr:cNvPr id="481" name="直線コネクタ 480"/>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164609</xdr:rowOff>
    </xdr:from>
    <xdr:ext cx="405111" cy="259045"/>
    <xdr:sp macro="" textlink="">
      <xdr:nvSpPr>
        <xdr:cNvPr id="482" name="【庁舎】&#10;有形固定資産減価償却率最大値テキスト"/>
        <xdr:cNvSpPr txBox="1"/>
      </xdr:nvSpPr>
      <xdr:spPr>
        <a:xfrm>
          <a:off x="16357600" y="1713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46482</xdr:rowOff>
    </xdr:from>
    <xdr:to>
      <xdr:col>86</xdr:col>
      <xdr:colOff>25400</xdr:colOff>
      <xdr:row>101</xdr:row>
      <xdr:rowOff>46482</xdr:rowOff>
    </xdr:to>
    <xdr:cxnSp macro="">
      <xdr:nvCxnSpPr>
        <xdr:cNvPr id="483" name="直線コネクタ 482"/>
        <xdr:cNvCxnSpPr/>
      </xdr:nvCxnSpPr>
      <xdr:spPr>
        <a:xfrm>
          <a:off x="16230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140988</xdr:rowOff>
    </xdr:from>
    <xdr:ext cx="405111" cy="259045"/>
    <xdr:sp macro="" textlink="">
      <xdr:nvSpPr>
        <xdr:cNvPr id="484" name="【庁舎】&#10;有形固定資産減価償却率平均値テキスト"/>
        <xdr:cNvSpPr txBox="1"/>
      </xdr:nvSpPr>
      <xdr:spPr>
        <a:xfrm>
          <a:off x="16357600" y="1797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162561</xdr:rowOff>
    </xdr:from>
    <xdr:to>
      <xdr:col>85</xdr:col>
      <xdr:colOff>177800</xdr:colOff>
      <xdr:row>105</xdr:row>
      <xdr:rowOff>92711</xdr:rowOff>
    </xdr:to>
    <xdr:sp macro="" textlink="">
      <xdr:nvSpPr>
        <xdr:cNvPr id="485" name="フローチャート: 判断 484"/>
        <xdr:cNvSpPr/>
      </xdr:nvSpPr>
      <xdr:spPr>
        <a:xfrm>
          <a:off x="16268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100837</xdr:rowOff>
    </xdr:from>
    <xdr:to>
      <xdr:col>81</xdr:col>
      <xdr:colOff>101600</xdr:colOff>
      <xdr:row>105</xdr:row>
      <xdr:rowOff>30987</xdr:rowOff>
    </xdr:to>
    <xdr:sp macro="" textlink="">
      <xdr:nvSpPr>
        <xdr:cNvPr id="486" name="フローチャート: 判断 485"/>
        <xdr:cNvSpPr/>
      </xdr:nvSpPr>
      <xdr:spPr>
        <a:xfrm>
          <a:off x="15430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11685</xdr:rowOff>
    </xdr:from>
    <xdr:to>
      <xdr:col>76</xdr:col>
      <xdr:colOff>165100</xdr:colOff>
      <xdr:row>104</xdr:row>
      <xdr:rowOff>113285</xdr:rowOff>
    </xdr:to>
    <xdr:sp macro="" textlink="">
      <xdr:nvSpPr>
        <xdr:cNvPr id="487" name="フローチャート: 判断 486"/>
        <xdr:cNvSpPr/>
      </xdr:nvSpPr>
      <xdr:spPr>
        <a:xfrm>
          <a:off x="14541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8" name="テキスト ボックス 4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9" name="テキスト ボックス 4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0" name="テキスト ボックス 4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1" name="テキスト ボックス 4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2" name="テキスト ボックス 4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18542</xdr:rowOff>
    </xdr:from>
    <xdr:to>
      <xdr:col>85</xdr:col>
      <xdr:colOff>177800</xdr:colOff>
      <xdr:row>103</xdr:row>
      <xdr:rowOff>120142</xdr:rowOff>
    </xdr:to>
    <xdr:sp macro="" textlink="">
      <xdr:nvSpPr>
        <xdr:cNvPr id="493" name="楕円 492"/>
        <xdr:cNvSpPr/>
      </xdr:nvSpPr>
      <xdr:spPr>
        <a:xfrm>
          <a:off x="16268700" y="176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41419</xdr:rowOff>
    </xdr:from>
    <xdr:ext cx="405111" cy="259045"/>
    <xdr:sp macro="" textlink="">
      <xdr:nvSpPr>
        <xdr:cNvPr id="494" name="【庁舎】&#10;有形固定資産減価償却率該当値テキスト"/>
        <xdr:cNvSpPr txBox="1"/>
      </xdr:nvSpPr>
      <xdr:spPr>
        <a:xfrm>
          <a:off x="16357600" y="1752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66548</xdr:rowOff>
    </xdr:from>
    <xdr:to>
      <xdr:col>81</xdr:col>
      <xdr:colOff>101600</xdr:colOff>
      <xdr:row>103</xdr:row>
      <xdr:rowOff>168148</xdr:rowOff>
    </xdr:to>
    <xdr:sp macro="" textlink="">
      <xdr:nvSpPr>
        <xdr:cNvPr id="495" name="楕円 494"/>
        <xdr:cNvSpPr/>
      </xdr:nvSpPr>
      <xdr:spPr>
        <a:xfrm>
          <a:off x="15430500" y="177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69342</xdr:rowOff>
    </xdr:from>
    <xdr:to>
      <xdr:col>85</xdr:col>
      <xdr:colOff>127000</xdr:colOff>
      <xdr:row>103</xdr:row>
      <xdr:rowOff>117348</xdr:rowOff>
    </xdr:to>
    <xdr:cxnSp macro="">
      <xdr:nvCxnSpPr>
        <xdr:cNvPr id="496" name="直線コネクタ 495"/>
        <xdr:cNvCxnSpPr/>
      </xdr:nvCxnSpPr>
      <xdr:spPr>
        <a:xfrm flipV="1">
          <a:off x="15481300" y="1772869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112268</xdr:rowOff>
    </xdr:from>
    <xdr:to>
      <xdr:col>76</xdr:col>
      <xdr:colOff>165100</xdr:colOff>
      <xdr:row>104</xdr:row>
      <xdr:rowOff>42418</xdr:rowOff>
    </xdr:to>
    <xdr:sp macro="" textlink="">
      <xdr:nvSpPr>
        <xdr:cNvPr id="497" name="楕円 496"/>
        <xdr:cNvSpPr/>
      </xdr:nvSpPr>
      <xdr:spPr>
        <a:xfrm>
          <a:off x="14541500" y="1777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117348</xdr:rowOff>
    </xdr:from>
    <xdr:to>
      <xdr:col>81</xdr:col>
      <xdr:colOff>50800</xdr:colOff>
      <xdr:row>103</xdr:row>
      <xdr:rowOff>163068</xdr:rowOff>
    </xdr:to>
    <xdr:cxnSp macro="">
      <xdr:nvCxnSpPr>
        <xdr:cNvPr id="498" name="直線コネクタ 497"/>
        <xdr:cNvCxnSpPr/>
      </xdr:nvCxnSpPr>
      <xdr:spPr>
        <a:xfrm flipV="1">
          <a:off x="14592300" y="1777669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22114</xdr:rowOff>
    </xdr:from>
    <xdr:ext cx="405111" cy="259045"/>
    <xdr:sp macro="" textlink="">
      <xdr:nvSpPr>
        <xdr:cNvPr id="499" name="n_1aveValue【庁舎】&#10;有形固定資産減価償却率"/>
        <xdr:cNvSpPr txBox="1"/>
      </xdr:nvSpPr>
      <xdr:spPr>
        <a:xfrm>
          <a:off x="15266044" y="1802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104412</xdr:rowOff>
    </xdr:from>
    <xdr:ext cx="405111" cy="259045"/>
    <xdr:sp macro="" textlink="">
      <xdr:nvSpPr>
        <xdr:cNvPr id="500" name="n_2aveValue【庁舎】&#10;有形固定資産減価償却率"/>
        <xdr:cNvSpPr txBox="1"/>
      </xdr:nvSpPr>
      <xdr:spPr>
        <a:xfrm>
          <a:off x="14389744" y="179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13225</xdr:rowOff>
    </xdr:from>
    <xdr:ext cx="405111" cy="259045"/>
    <xdr:sp macro="" textlink="">
      <xdr:nvSpPr>
        <xdr:cNvPr id="501" name="n_1mainValue【庁舎】&#10;有形固定資産減価償却率"/>
        <xdr:cNvSpPr txBox="1"/>
      </xdr:nvSpPr>
      <xdr:spPr>
        <a:xfrm>
          <a:off x="15266044" y="1750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58945</xdr:rowOff>
    </xdr:from>
    <xdr:ext cx="405111" cy="259045"/>
    <xdr:sp macro="" textlink="">
      <xdr:nvSpPr>
        <xdr:cNvPr id="502" name="n_2mainValue【庁舎】&#10;有形固定資産減価償却率"/>
        <xdr:cNvSpPr txBox="1"/>
      </xdr:nvSpPr>
      <xdr:spPr>
        <a:xfrm>
          <a:off x="14389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3" name="正方形/長方形 5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4" name="正方形/長方形 5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5" name="正方形/長方形 5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6" name="正方形/長方形 5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7" name="正方形/長方形 5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8" name="正方形/長方形 5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9" name="正方形/長方形 5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0" name="正方形/長方形 5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1" name="テキスト ボックス 5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2" name="直線コネクタ 5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13" name="テキスト ボックス 51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514" name="直線コネクタ 51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5" name="テキスト ボックス 51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6" name="直線コネクタ 51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7" name="テキスト ボックス 51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8" name="直線コネクタ 51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9" name="テキスト ボックス 51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0" name="直線コネクタ 51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1" name="テキスト ボックス 52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2" name="直線コネクタ 52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23" name="テキスト ボックス 52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4" name="直線コネクタ 5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5" name="テキスト ボックス 5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108</xdr:row>
      <xdr:rowOff>142875</xdr:rowOff>
    </xdr:to>
    <xdr:cxnSp macro="">
      <xdr:nvCxnSpPr>
        <xdr:cNvPr id="527" name="直線コネクタ 526"/>
        <xdr:cNvCxnSpPr/>
      </xdr:nvCxnSpPr>
      <xdr:spPr>
        <a:xfrm flipV="1">
          <a:off x="22160864" y="17377411"/>
          <a:ext cx="0" cy="128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146702</xdr:rowOff>
    </xdr:from>
    <xdr:ext cx="469744" cy="259045"/>
    <xdr:sp macro="" textlink="">
      <xdr:nvSpPr>
        <xdr:cNvPr id="528" name="【庁舎】&#10;一人当たり面積最小値テキスト"/>
        <xdr:cNvSpPr txBox="1"/>
      </xdr:nvSpPr>
      <xdr:spPr>
        <a:xfrm>
          <a:off x="22199600" y="186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142875</xdr:rowOff>
    </xdr:from>
    <xdr:to>
      <xdr:col>116</xdr:col>
      <xdr:colOff>152400</xdr:colOff>
      <xdr:row>108</xdr:row>
      <xdr:rowOff>142875</xdr:rowOff>
    </xdr:to>
    <xdr:cxnSp macro="">
      <xdr:nvCxnSpPr>
        <xdr:cNvPr id="529" name="直線コネクタ 528"/>
        <xdr:cNvCxnSpPr/>
      </xdr:nvCxnSpPr>
      <xdr:spPr>
        <a:xfrm>
          <a:off x="22072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530" name="【庁舎】&#10;一人当たり面積最大値テキスト"/>
        <xdr:cNvSpPr txBox="1"/>
      </xdr:nvSpPr>
      <xdr:spPr>
        <a:xfrm>
          <a:off x="221996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531" name="直線コネクタ 530"/>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59707</xdr:rowOff>
    </xdr:from>
    <xdr:ext cx="469744" cy="259045"/>
    <xdr:sp macro="" textlink="">
      <xdr:nvSpPr>
        <xdr:cNvPr id="532" name="【庁舎】&#10;一人当たり面積平均値テキスト"/>
        <xdr:cNvSpPr txBox="1"/>
      </xdr:nvSpPr>
      <xdr:spPr>
        <a:xfrm>
          <a:off x="22199600" y="1823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533" name="フローチャート: 判断 532"/>
        <xdr:cNvSpPr/>
      </xdr:nvSpPr>
      <xdr:spPr>
        <a:xfrm>
          <a:off x="221107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59689</xdr:rowOff>
    </xdr:from>
    <xdr:to>
      <xdr:col>112</xdr:col>
      <xdr:colOff>38100</xdr:colOff>
      <xdr:row>106</xdr:row>
      <xdr:rowOff>161289</xdr:rowOff>
    </xdr:to>
    <xdr:sp macro="" textlink="">
      <xdr:nvSpPr>
        <xdr:cNvPr id="534" name="フローチャート: 判断 533"/>
        <xdr:cNvSpPr/>
      </xdr:nvSpPr>
      <xdr:spPr>
        <a:xfrm>
          <a:off x="21272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33020</xdr:rowOff>
    </xdr:from>
    <xdr:to>
      <xdr:col>107</xdr:col>
      <xdr:colOff>101600</xdr:colOff>
      <xdr:row>107</xdr:row>
      <xdr:rowOff>134620</xdr:rowOff>
    </xdr:to>
    <xdr:sp macro="" textlink="">
      <xdr:nvSpPr>
        <xdr:cNvPr id="535" name="フローチャート: 判断 534"/>
        <xdr:cNvSpPr/>
      </xdr:nvSpPr>
      <xdr:spPr>
        <a:xfrm>
          <a:off x="20383500" y="183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6" name="テキスト ボックス 5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7" name="テキスト ボックス 5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8" name="テキスト ボックス 5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9" name="テキスト ボックス 5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0" name="テキスト ボックス 5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92075</xdr:rowOff>
    </xdr:from>
    <xdr:to>
      <xdr:col>116</xdr:col>
      <xdr:colOff>114300</xdr:colOff>
      <xdr:row>109</xdr:row>
      <xdr:rowOff>22225</xdr:rowOff>
    </xdr:to>
    <xdr:sp macro="" textlink="">
      <xdr:nvSpPr>
        <xdr:cNvPr id="541" name="楕円 540"/>
        <xdr:cNvSpPr/>
      </xdr:nvSpPr>
      <xdr:spPr>
        <a:xfrm>
          <a:off x="22110700" y="186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7002</xdr:rowOff>
    </xdr:from>
    <xdr:ext cx="469744" cy="259045"/>
    <xdr:sp macro="" textlink="">
      <xdr:nvSpPr>
        <xdr:cNvPr id="542" name="【庁舎】&#10;一人当たり面積該当値テキスト"/>
        <xdr:cNvSpPr txBox="1"/>
      </xdr:nvSpPr>
      <xdr:spPr>
        <a:xfrm>
          <a:off x="22199600" y="1852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90170</xdr:rowOff>
    </xdr:from>
    <xdr:to>
      <xdr:col>112</xdr:col>
      <xdr:colOff>38100</xdr:colOff>
      <xdr:row>109</xdr:row>
      <xdr:rowOff>20320</xdr:rowOff>
    </xdr:to>
    <xdr:sp macro="" textlink="">
      <xdr:nvSpPr>
        <xdr:cNvPr id="543" name="楕円 542"/>
        <xdr:cNvSpPr/>
      </xdr:nvSpPr>
      <xdr:spPr>
        <a:xfrm>
          <a:off x="21272500" y="186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140970</xdr:rowOff>
    </xdr:from>
    <xdr:to>
      <xdr:col>116</xdr:col>
      <xdr:colOff>63500</xdr:colOff>
      <xdr:row>108</xdr:row>
      <xdr:rowOff>142875</xdr:rowOff>
    </xdr:to>
    <xdr:cxnSp macro="">
      <xdr:nvCxnSpPr>
        <xdr:cNvPr id="544" name="直線コネクタ 543"/>
        <xdr:cNvCxnSpPr/>
      </xdr:nvCxnSpPr>
      <xdr:spPr>
        <a:xfrm>
          <a:off x="21323300" y="186575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92075</xdr:rowOff>
    </xdr:from>
    <xdr:to>
      <xdr:col>107</xdr:col>
      <xdr:colOff>101600</xdr:colOff>
      <xdr:row>109</xdr:row>
      <xdr:rowOff>22225</xdr:rowOff>
    </xdr:to>
    <xdr:sp macro="" textlink="">
      <xdr:nvSpPr>
        <xdr:cNvPr id="545" name="楕円 544"/>
        <xdr:cNvSpPr/>
      </xdr:nvSpPr>
      <xdr:spPr>
        <a:xfrm>
          <a:off x="20383500" y="186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140970</xdr:rowOff>
    </xdr:from>
    <xdr:to>
      <xdr:col>111</xdr:col>
      <xdr:colOff>177800</xdr:colOff>
      <xdr:row>108</xdr:row>
      <xdr:rowOff>142875</xdr:rowOff>
    </xdr:to>
    <xdr:cxnSp macro="">
      <xdr:nvCxnSpPr>
        <xdr:cNvPr id="546" name="直線コネクタ 545"/>
        <xdr:cNvCxnSpPr/>
      </xdr:nvCxnSpPr>
      <xdr:spPr>
        <a:xfrm flipV="1">
          <a:off x="20434300" y="186575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6366</xdr:rowOff>
    </xdr:from>
    <xdr:ext cx="469744" cy="259045"/>
    <xdr:sp macro="" textlink="">
      <xdr:nvSpPr>
        <xdr:cNvPr id="547" name="n_1aveValue【庁舎】&#10;一人当たり面積"/>
        <xdr:cNvSpPr txBox="1"/>
      </xdr:nvSpPr>
      <xdr:spPr>
        <a:xfrm>
          <a:off x="210757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151147</xdr:rowOff>
    </xdr:from>
    <xdr:ext cx="469744" cy="259045"/>
    <xdr:sp macro="" textlink="">
      <xdr:nvSpPr>
        <xdr:cNvPr id="548" name="n_2aveValue【庁舎】&#10;一人当たり面積"/>
        <xdr:cNvSpPr txBox="1"/>
      </xdr:nvSpPr>
      <xdr:spPr>
        <a:xfrm>
          <a:off x="20199427" y="1815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11447</xdr:rowOff>
    </xdr:from>
    <xdr:ext cx="469744" cy="259045"/>
    <xdr:sp macro="" textlink="">
      <xdr:nvSpPr>
        <xdr:cNvPr id="549" name="n_1mainValue【庁舎】&#10;一人当たり面積"/>
        <xdr:cNvSpPr txBox="1"/>
      </xdr:nvSpPr>
      <xdr:spPr>
        <a:xfrm>
          <a:off x="21075727" y="186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13352</xdr:rowOff>
    </xdr:from>
    <xdr:ext cx="469744" cy="259045"/>
    <xdr:sp macro="" textlink="">
      <xdr:nvSpPr>
        <xdr:cNvPr id="550" name="n_2mainValue【庁舎】&#10;一人当たり面積"/>
        <xdr:cNvSpPr txBox="1"/>
      </xdr:nvSpPr>
      <xdr:spPr>
        <a:xfrm>
          <a:off x="20199427" y="1870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1" name="正方形/長方形 5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2" name="正方形/長方形 5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3" name="テキスト ボックス 5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図書館について、平成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年度に公益文化施設（まなびあテラス）を新規に取得・開館しＰＦＩ方式にて施設の維持・運営を行</a:t>
          </a:r>
          <a:r>
            <a:rPr kumimoji="1" lang="ja-JP" altLang="en-US" sz="1100">
              <a:solidFill>
                <a:schemeClr val="dk1"/>
              </a:solidFill>
              <a:effectLst/>
              <a:latin typeface="+mn-lt"/>
              <a:ea typeface="+mn-ea"/>
              <a:cs typeface="+mn-cs"/>
            </a:rPr>
            <a:t>っている。稼働年数がまだ短いため</a:t>
          </a:r>
          <a:r>
            <a:rPr kumimoji="1" lang="ja-JP" altLang="ja-JP" sz="1100">
              <a:solidFill>
                <a:schemeClr val="dk1"/>
              </a:solidFill>
              <a:effectLst/>
              <a:latin typeface="+mn-lt"/>
              <a:ea typeface="+mn-ea"/>
              <a:cs typeface="+mn-cs"/>
            </a:rPr>
            <a:t>減価償却</a:t>
          </a:r>
          <a:r>
            <a:rPr kumimoji="1" lang="ja-JP" altLang="en-US" sz="1100">
              <a:solidFill>
                <a:schemeClr val="dk1"/>
              </a:solidFill>
              <a:effectLst/>
              <a:latin typeface="+mn-lt"/>
              <a:ea typeface="+mn-ea"/>
              <a:cs typeface="+mn-cs"/>
            </a:rPr>
            <a:t>率</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低い値となっている</a:t>
          </a:r>
          <a:r>
            <a:rPr kumimoji="1" lang="ja-JP" altLang="ja-JP" sz="1100">
              <a:solidFill>
                <a:schemeClr val="dk1"/>
              </a:solidFill>
              <a:effectLst/>
              <a:latin typeface="+mn-lt"/>
              <a:ea typeface="+mn-ea"/>
              <a:cs typeface="+mn-cs"/>
            </a:rPr>
            <a:t>。</a:t>
          </a:r>
          <a:endParaRPr kumimoji="0"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消防施設についても、平成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年度に取得して以降、ＰＦＩ方式にて経常の維持管理を行っているほか、モニタリングの結果に合わせ随時臨時的な修繕等を行っているため、有形固定資産減価償却率は低い値で推移している。</a:t>
          </a:r>
          <a:endParaRPr lang="ja-JP" altLang="ja-JP" sz="1400">
            <a:effectLst/>
          </a:endParaRPr>
        </a:p>
        <a:p>
          <a:r>
            <a:rPr kumimoji="1" lang="ja-JP" altLang="ja-JP" sz="1100">
              <a:solidFill>
                <a:schemeClr val="dk1"/>
              </a:solidFill>
              <a:effectLst/>
              <a:latin typeface="+mn-lt"/>
              <a:ea typeface="+mn-ea"/>
              <a:cs typeface="+mn-cs"/>
            </a:rPr>
            <a:t>　庁舎、保健センター、体育館については、有形固定資産減価償却率が上昇傾向にあるものの、複数年に平準化して改修・更新を行い施設の長寿命化に継続して努めている。いずれも耐震基準を満たしており、使用上の問題はない。</a:t>
          </a:r>
          <a:endParaRPr lang="ja-JP" altLang="ja-JP" sz="1400">
            <a:effectLst/>
          </a:endParaRPr>
        </a:p>
        <a:p>
          <a:r>
            <a:rPr kumimoji="1" lang="ja-JP" altLang="ja-JP" sz="1100">
              <a:solidFill>
                <a:schemeClr val="dk1"/>
              </a:solidFill>
              <a:effectLst/>
              <a:latin typeface="+mn-lt"/>
              <a:ea typeface="+mn-ea"/>
              <a:cs typeface="+mn-cs"/>
            </a:rPr>
            <a:t>　いずれの施設についても、平成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年度に策定した公共施設総合管理計画に基づき、引き続き今後も適切な管理に取り組む。</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47,858
47,605
206.94
21,860,143
21,298,520
555,669
11,490,923
19,023,494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市内には大森工業団地をはじめとして、大型事業所を有する工業団地が多いことから、本市においては歳入に占める法人市民税の割合が比較的高い。</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年度と法人市民税が大幅に伸びたことを要因に当該数値は上昇傾向となり、類似団体平均も大きく上回る結果となった。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今後も税収増加に向け、収納確保対策を推進し、当該数値の改善に努めたい。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147108</xdr:rowOff>
    </xdr:to>
    <xdr:cxnSp macro="">
      <xdr:nvCxnSpPr>
        <xdr:cNvPr id="69" name="直線コネクタ 68"/>
        <xdr:cNvCxnSpPr/>
      </xdr:nvCxnSpPr>
      <xdr:spPr>
        <a:xfrm flipV="1">
          <a:off x="4114800" y="694478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147108</xdr:rowOff>
    </xdr:from>
    <xdr:to>
      <xdr:col>19</xdr:col>
      <xdr:colOff>133350</xdr:colOff>
      <xdr:row>40</xdr:row>
      <xdr:rowOff>147108</xdr:rowOff>
    </xdr:to>
    <xdr:cxnSp macro="">
      <xdr:nvCxnSpPr>
        <xdr:cNvPr id="72" name="直線コネクタ 71"/>
        <xdr:cNvCxnSpPr/>
      </xdr:nvCxnSpPr>
      <xdr:spPr>
        <a:xfrm>
          <a:off x="3225800" y="7005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4" name="テキスト ボックス 73"/>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40</xdr:row>
      <xdr:rowOff>167217</xdr:rowOff>
    </xdr:to>
    <xdr:cxnSp macro="">
      <xdr:nvCxnSpPr>
        <xdr:cNvPr id="75" name="直線コネクタ 74"/>
        <xdr:cNvCxnSpPr/>
      </xdr:nvCxnSpPr>
      <xdr:spPr>
        <a:xfrm flipV="1">
          <a:off x="2336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7" name="テキスト ボックス 76"/>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15875</xdr:rowOff>
    </xdr:to>
    <xdr:cxnSp macro="">
      <xdr:nvCxnSpPr>
        <xdr:cNvPr id="78" name="直線コネクタ 77"/>
        <xdr:cNvCxnSpPr/>
      </xdr:nvCxnSpPr>
      <xdr:spPr>
        <a:xfrm flipV="1">
          <a:off x="1447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34925</xdr:rowOff>
    </xdr:from>
    <xdr:to>
      <xdr:col>11</xdr:col>
      <xdr:colOff>82550</xdr:colOff>
      <xdr:row>42</xdr:row>
      <xdr:rowOff>136525</xdr:rowOff>
    </xdr:to>
    <xdr:sp macro="" textlink="">
      <xdr:nvSpPr>
        <xdr:cNvPr id="79" name="フローチャート: 判断 78"/>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80" name="テキスト ボックス 79"/>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82" name="テキスト ボックス 81"/>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96308</xdr:rowOff>
    </xdr:from>
    <xdr:to>
      <xdr:col>19</xdr:col>
      <xdr:colOff>184150</xdr:colOff>
      <xdr:row>41</xdr:row>
      <xdr:rowOff>26458</xdr:rowOff>
    </xdr:to>
    <xdr:sp macro="" textlink="">
      <xdr:nvSpPr>
        <xdr:cNvPr id="90" name="楕円 89"/>
        <xdr:cNvSpPr/>
      </xdr:nvSpPr>
      <xdr:spPr>
        <a:xfrm>
          <a:off x="4064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91" name="テキスト ボックス 90"/>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96308</xdr:rowOff>
    </xdr:from>
    <xdr:to>
      <xdr:col>15</xdr:col>
      <xdr:colOff>133350</xdr:colOff>
      <xdr:row>41</xdr:row>
      <xdr:rowOff>26458</xdr:rowOff>
    </xdr:to>
    <xdr:sp macro="" textlink="">
      <xdr:nvSpPr>
        <xdr:cNvPr id="92" name="楕円 91"/>
        <xdr:cNvSpPr/>
      </xdr:nvSpPr>
      <xdr:spPr>
        <a:xfrm>
          <a:off x="3175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93" name="テキスト ボックス 92"/>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6" name="楕円 95"/>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97" name="テキスト ボックス 96"/>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en-US" altLang="ja-JP" sz="1300" baseline="0">
              <a:latin typeface="ＭＳ Ｐゴシック" panose="020B0600070205080204" pitchFamily="50" charset="-128"/>
              <a:ea typeface="ＭＳ Ｐゴシック" panose="020B0600070205080204" pitchFamily="50" charset="-128"/>
            </a:rPr>
            <a:t>H28</a:t>
          </a:r>
          <a:r>
            <a:rPr kumimoji="1" lang="ja-JP" altLang="en-US" sz="1300" baseline="0">
              <a:latin typeface="ＭＳ Ｐゴシック" panose="020B0600070205080204" pitchFamily="50" charset="-128"/>
              <a:ea typeface="ＭＳ Ｐゴシック" panose="020B0600070205080204" pitchFamily="50" charset="-128"/>
            </a:rPr>
            <a:t>年度については、法人市民税の大幅な伸びがあったために、経常一般財源が増加し、結果として当該数値は</a:t>
          </a:r>
          <a:r>
            <a:rPr kumimoji="1" lang="en-US" altLang="ja-JP" sz="1300" baseline="0">
              <a:latin typeface="ＭＳ Ｐゴシック" panose="020B0600070205080204" pitchFamily="50" charset="-128"/>
              <a:ea typeface="ＭＳ Ｐゴシック" panose="020B0600070205080204" pitchFamily="50" charset="-128"/>
            </a:rPr>
            <a:t>84.7</a:t>
          </a:r>
          <a:r>
            <a:rPr kumimoji="1" lang="ja-JP" altLang="en-US" sz="1300" baseline="0">
              <a:latin typeface="ＭＳ Ｐゴシック" panose="020B0600070205080204" pitchFamily="50" charset="-128"/>
              <a:ea typeface="ＭＳ Ｐゴシック" panose="020B0600070205080204" pitchFamily="50" charset="-128"/>
            </a:rPr>
            <a:t>％まで改善したところであった。</a:t>
          </a:r>
          <a:r>
            <a:rPr kumimoji="1" lang="en-US" altLang="ja-JP" sz="1300" baseline="0">
              <a:latin typeface="ＭＳ Ｐゴシック" panose="020B0600070205080204" pitchFamily="50" charset="-128"/>
              <a:ea typeface="ＭＳ Ｐゴシック" panose="020B0600070205080204" pitchFamily="50" charset="-128"/>
            </a:rPr>
            <a:t>H29</a:t>
          </a:r>
          <a:r>
            <a:rPr kumimoji="1" lang="ja-JP" altLang="en-US" sz="1300" baseline="0">
              <a:latin typeface="ＭＳ Ｐゴシック" panose="020B0600070205080204" pitchFamily="50" charset="-128"/>
              <a:ea typeface="ＭＳ Ｐゴシック" panose="020B0600070205080204" pitchFamily="50" charset="-128"/>
            </a:rPr>
            <a:t>年度については、前年度の法人市民税の増を受けて、普通交付税が大幅に減少したことや新たな施設にかかる運営管理費等の経常経費の伸びも影響し、対前年としては悪化となった。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今後は、さらなる経常経費の伸びも想定されるため、一層の経費削減に向けた取り組みや財源確保により、当該比率の抑制を図っていく。</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66</xdr:row>
      <xdr:rowOff>162983</xdr:rowOff>
    </xdr:to>
    <xdr:cxnSp macro="">
      <xdr:nvCxnSpPr>
        <xdr:cNvPr id="127" name="直線コネクタ 126"/>
        <xdr:cNvCxnSpPr/>
      </xdr:nvCxnSpPr>
      <xdr:spPr>
        <a:xfrm flipV="1">
          <a:off x="4953000" y="10240010"/>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81704</xdr:rowOff>
    </xdr:from>
    <xdr:to>
      <xdr:col>23</xdr:col>
      <xdr:colOff>133350</xdr:colOff>
      <xdr:row>62</xdr:row>
      <xdr:rowOff>84667</xdr:rowOff>
    </xdr:to>
    <xdr:cxnSp macro="">
      <xdr:nvCxnSpPr>
        <xdr:cNvPr id="132" name="直線コネクタ 131"/>
        <xdr:cNvCxnSpPr/>
      </xdr:nvCxnSpPr>
      <xdr:spPr>
        <a:xfrm>
          <a:off x="4114800" y="10368704"/>
          <a:ext cx="8382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110507</xdr:rowOff>
    </xdr:from>
    <xdr:ext cx="762000" cy="259045"/>
    <xdr:sp macro="" textlink="">
      <xdr:nvSpPr>
        <xdr:cNvPr id="133" name="財政構造の弾力性平均値テキスト"/>
        <xdr:cNvSpPr txBox="1"/>
      </xdr:nvSpPr>
      <xdr:spPr>
        <a:xfrm>
          <a:off x="5041900" y="1074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81704</xdr:rowOff>
    </xdr:from>
    <xdr:to>
      <xdr:col>19</xdr:col>
      <xdr:colOff>133350</xdr:colOff>
      <xdr:row>62</xdr:row>
      <xdr:rowOff>100754</xdr:rowOff>
    </xdr:to>
    <xdr:cxnSp macro="">
      <xdr:nvCxnSpPr>
        <xdr:cNvPr id="135" name="直線コネクタ 134"/>
        <xdr:cNvCxnSpPr/>
      </xdr:nvCxnSpPr>
      <xdr:spPr>
        <a:xfrm flipV="1">
          <a:off x="3225800" y="10368704"/>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52494</xdr:rowOff>
    </xdr:from>
    <xdr:to>
      <xdr:col>15</xdr:col>
      <xdr:colOff>82550</xdr:colOff>
      <xdr:row>62</xdr:row>
      <xdr:rowOff>100754</xdr:rowOff>
    </xdr:to>
    <xdr:cxnSp macro="">
      <xdr:nvCxnSpPr>
        <xdr:cNvPr id="138" name="直線コネクタ 137"/>
        <xdr:cNvCxnSpPr/>
      </xdr:nvCxnSpPr>
      <xdr:spPr>
        <a:xfrm>
          <a:off x="2336800" y="106823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9" name="フローチャート: 判断 138"/>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40" name="テキスト ボックス 139"/>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52494</xdr:rowOff>
    </xdr:from>
    <xdr:to>
      <xdr:col>11</xdr:col>
      <xdr:colOff>31750</xdr:colOff>
      <xdr:row>64</xdr:row>
      <xdr:rowOff>15240</xdr:rowOff>
    </xdr:to>
    <xdr:cxnSp macro="">
      <xdr:nvCxnSpPr>
        <xdr:cNvPr id="141" name="直線コネクタ 140"/>
        <xdr:cNvCxnSpPr/>
      </xdr:nvCxnSpPr>
      <xdr:spPr>
        <a:xfrm flipV="1">
          <a:off x="1447800" y="10682394"/>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2" name="フローチャート: 判断 141"/>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43" name="テキスト ボックス 142"/>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4" name="フローチャート: 判断 143"/>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45" name="テキスト ボックス 144"/>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51" name="楕円 150"/>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50394</xdr:rowOff>
    </xdr:from>
    <xdr:ext cx="762000" cy="259045"/>
    <xdr:sp macro="" textlink="">
      <xdr:nvSpPr>
        <xdr:cNvPr id="152" name="財政構造の弾力性該当値テキスト"/>
        <xdr:cNvSpPr txBox="1"/>
      </xdr:nvSpPr>
      <xdr:spPr>
        <a:xfrm>
          <a:off x="50419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30904</xdr:rowOff>
    </xdr:from>
    <xdr:to>
      <xdr:col>19</xdr:col>
      <xdr:colOff>184150</xdr:colOff>
      <xdr:row>60</xdr:row>
      <xdr:rowOff>132504</xdr:rowOff>
    </xdr:to>
    <xdr:sp macro="" textlink="">
      <xdr:nvSpPr>
        <xdr:cNvPr id="153" name="楕円 152"/>
        <xdr:cNvSpPr/>
      </xdr:nvSpPr>
      <xdr:spPr>
        <a:xfrm>
          <a:off x="4064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142681</xdr:rowOff>
    </xdr:from>
    <xdr:ext cx="736600" cy="259045"/>
    <xdr:sp macro="" textlink="">
      <xdr:nvSpPr>
        <xdr:cNvPr id="154" name="テキスト ボックス 153"/>
        <xdr:cNvSpPr txBox="1"/>
      </xdr:nvSpPr>
      <xdr:spPr>
        <a:xfrm>
          <a:off x="3733800" y="1008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49954</xdr:rowOff>
    </xdr:from>
    <xdr:to>
      <xdr:col>15</xdr:col>
      <xdr:colOff>133350</xdr:colOff>
      <xdr:row>62</xdr:row>
      <xdr:rowOff>151554</xdr:rowOff>
    </xdr:to>
    <xdr:sp macro="" textlink="">
      <xdr:nvSpPr>
        <xdr:cNvPr id="155" name="楕円 154"/>
        <xdr:cNvSpPr/>
      </xdr:nvSpPr>
      <xdr:spPr>
        <a:xfrm>
          <a:off x="3175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56" name="テキスト ボックス 155"/>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1694</xdr:rowOff>
    </xdr:from>
    <xdr:to>
      <xdr:col>11</xdr:col>
      <xdr:colOff>82550</xdr:colOff>
      <xdr:row>62</xdr:row>
      <xdr:rowOff>103294</xdr:rowOff>
    </xdr:to>
    <xdr:sp macro="" textlink="">
      <xdr:nvSpPr>
        <xdr:cNvPr id="157" name="楕円 156"/>
        <xdr:cNvSpPr/>
      </xdr:nvSpPr>
      <xdr:spPr>
        <a:xfrm>
          <a:off x="2286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88071</xdr:rowOff>
    </xdr:from>
    <xdr:ext cx="762000" cy="259045"/>
    <xdr:sp macro="" textlink="">
      <xdr:nvSpPr>
        <xdr:cNvPr id="158" name="テキスト ボックス 157"/>
        <xdr:cNvSpPr txBox="1"/>
      </xdr:nvSpPr>
      <xdr:spPr>
        <a:xfrm>
          <a:off x="1955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9" name="楕円 158"/>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60" name="テキスト ボックス 159"/>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[150,598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定員管理計画に基づく人件費の抑制等、経常経費の削減に努めてきたところである。しかし人勧に伴う人件費の増や、ふるさと納税制度への対応のための関連経費（物件費）の大幅な伸び等が影響し、当該数値が悪化したものと分析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今後においても、引き続き積極的な民間委託の検討等により、継続的な健全財政の維持に努める。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73916</xdr:rowOff>
    </xdr:from>
    <xdr:to>
      <xdr:col>23</xdr:col>
      <xdr:colOff>133350</xdr:colOff>
      <xdr:row>90</xdr:row>
      <xdr:rowOff>1077</xdr:rowOff>
    </xdr:to>
    <xdr:cxnSp macro="">
      <xdr:nvCxnSpPr>
        <xdr:cNvPr id="188" name="直線コネクタ 187"/>
        <xdr:cNvCxnSpPr/>
      </xdr:nvCxnSpPr>
      <xdr:spPr>
        <a:xfrm flipV="1">
          <a:off x="4953000" y="13961366"/>
          <a:ext cx="0" cy="1470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144604</xdr:rowOff>
    </xdr:from>
    <xdr:ext cx="762000" cy="259045"/>
    <xdr:sp macro="" textlink="">
      <xdr:nvSpPr>
        <xdr:cNvPr id="189" name="人件費・物件費等の状況最小値テキスト"/>
        <xdr:cNvSpPr txBox="1"/>
      </xdr:nvSpPr>
      <xdr:spPr>
        <a:xfrm>
          <a:off x="5041900" y="1540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1077</xdr:rowOff>
    </xdr:from>
    <xdr:to>
      <xdr:col>24</xdr:col>
      <xdr:colOff>12700</xdr:colOff>
      <xdr:row>90</xdr:row>
      <xdr:rowOff>1077</xdr:rowOff>
    </xdr:to>
    <xdr:cxnSp macro="">
      <xdr:nvCxnSpPr>
        <xdr:cNvPr id="190" name="直線コネクタ 189"/>
        <xdr:cNvCxnSpPr/>
      </xdr:nvCxnSpPr>
      <xdr:spPr>
        <a:xfrm>
          <a:off x="4864100" y="1543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160293</xdr:rowOff>
    </xdr:from>
    <xdr:ext cx="762000" cy="259045"/>
    <xdr:sp macro="" textlink="">
      <xdr:nvSpPr>
        <xdr:cNvPr id="191" name="人件費・物件費等の状況最大値テキスト"/>
        <xdr:cNvSpPr txBox="1"/>
      </xdr:nvSpPr>
      <xdr:spPr>
        <a:xfrm>
          <a:off x="5041900" y="1370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73916</xdr:rowOff>
    </xdr:from>
    <xdr:to>
      <xdr:col>24</xdr:col>
      <xdr:colOff>12700</xdr:colOff>
      <xdr:row>81</xdr:row>
      <xdr:rowOff>73916</xdr:rowOff>
    </xdr:to>
    <xdr:cxnSp macro="">
      <xdr:nvCxnSpPr>
        <xdr:cNvPr id="192" name="直線コネクタ 191"/>
        <xdr:cNvCxnSpPr/>
      </xdr:nvCxnSpPr>
      <xdr:spPr>
        <a:xfrm>
          <a:off x="4864100" y="139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7257</xdr:rowOff>
    </xdr:from>
    <xdr:to>
      <xdr:col>23</xdr:col>
      <xdr:colOff>133350</xdr:colOff>
      <xdr:row>83</xdr:row>
      <xdr:rowOff>139122</xdr:rowOff>
    </xdr:to>
    <xdr:cxnSp macro="">
      <xdr:nvCxnSpPr>
        <xdr:cNvPr id="193" name="直線コネクタ 192"/>
        <xdr:cNvCxnSpPr/>
      </xdr:nvCxnSpPr>
      <xdr:spPr>
        <a:xfrm>
          <a:off x="4114800" y="14237607"/>
          <a:ext cx="838200" cy="1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132799</xdr:rowOff>
    </xdr:from>
    <xdr:ext cx="762000" cy="259045"/>
    <xdr:sp macro="" textlink="">
      <xdr:nvSpPr>
        <xdr:cNvPr id="194" name="人件費・物件費等の状況平均値テキスト"/>
        <xdr:cNvSpPr txBox="1"/>
      </xdr:nvSpPr>
      <xdr:spPr>
        <a:xfrm>
          <a:off x="5041900" y="1436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160722</xdr:rowOff>
    </xdr:from>
    <xdr:to>
      <xdr:col>23</xdr:col>
      <xdr:colOff>184150</xdr:colOff>
      <xdr:row>84</xdr:row>
      <xdr:rowOff>90872</xdr:rowOff>
    </xdr:to>
    <xdr:sp macro="" textlink="">
      <xdr:nvSpPr>
        <xdr:cNvPr id="195" name="フローチャート: 判断 194"/>
        <xdr:cNvSpPr/>
      </xdr:nvSpPr>
      <xdr:spPr>
        <a:xfrm>
          <a:off x="4902200" y="1439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6110</xdr:rowOff>
    </xdr:from>
    <xdr:to>
      <xdr:col>19</xdr:col>
      <xdr:colOff>133350</xdr:colOff>
      <xdr:row>83</xdr:row>
      <xdr:rowOff>7257</xdr:rowOff>
    </xdr:to>
    <xdr:cxnSp macro="">
      <xdr:nvCxnSpPr>
        <xdr:cNvPr id="196" name="直線コネクタ 195"/>
        <xdr:cNvCxnSpPr/>
      </xdr:nvCxnSpPr>
      <xdr:spPr>
        <a:xfrm>
          <a:off x="3225800" y="14065010"/>
          <a:ext cx="889000" cy="17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155026</xdr:rowOff>
    </xdr:from>
    <xdr:to>
      <xdr:col>19</xdr:col>
      <xdr:colOff>184150</xdr:colOff>
      <xdr:row>84</xdr:row>
      <xdr:rowOff>85176</xdr:rowOff>
    </xdr:to>
    <xdr:sp macro="" textlink="">
      <xdr:nvSpPr>
        <xdr:cNvPr id="197" name="フローチャート: 判断 196"/>
        <xdr:cNvSpPr/>
      </xdr:nvSpPr>
      <xdr:spPr>
        <a:xfrm>
          <a:off x="4064000" y="143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69953</xdr:rowOff>
    </xdr:from>
    <xdr:ext cx="736600" cy="259045"/>
    <xdr:sp macro="" textlink="">
      <xdr:nvSpPr>
        <xdr:cNvPr id="198" name="テキスト ボックス 197"/>
        <xdr:cNvSpPr txBox="1"/>
      </xdr:nvSpPr>
      <xdr:spPr>
        <a:xfrm>
          <a:off x="3733800" y="14471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121152</xdr:rowOff>
    </xdr:from>
    <xdr:to>
      <xdr:col>15</xdr:col>
      <xdr:colOff>82550</xdr:colOff>
      <xdr:row>82</xdr:row>
      <xdr:rowOff>6110</xdr:rowOff>
    </xdr:to>
    <xdr:cxnSp macro="">
      <xdr:nvCxnSpPr>
        <xdr:cNvPr id="199" name="直線コネクタ 198"/>
        <xdr:cNvCxnSpPr/>
      </xdr:nvCxnSpPr>
      <xdr:spPr>
        <a:xfrm>
          <a:off x="2336800" y="14008602"/>
          <a:ext cx="889000" cy="5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121090</xdr:rowOff>
    </xdr:from>
    <xdr:to>
      <xdr:col>15</xdr:col>
      <xdr:colOff>133350</xdr:colOff>
      <xdr:row>84</xdr:row>
      <xdr:rowOff>51240</xdr:rowOff>
    </xdr:to>
    <xdr:sp macro="" textlink="">
      <xdr:nvSpPr>
        <xdr:cNvPr id="200" name="フローチャート: 判断 199"/>
        <xdr:cNvSpPr/>
      </xdr:nvSpPr>
      <xdr:spPr>
        <a:xfrm>
          <a:off x="3175000" y="143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36017</xdr:rowOff>
    </xdr:from>
    <xdr:ext cx="762000" cy="259045"/>
    <xdr:sp macro="" textlink="">
      <xdr:nvSpPr>
        <xdr:cNvPr id="201" name="テキスト ボックス 200"/>
        <xdr:cNvSpPr txBox="1"/>
      </xdr:nvSpPr>
      <xdr:spPr>
        <a:xfrm>
          <a:off x="2844800" y="1443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62198</xdr:rowOff>
    </xdr:from>
    <xdr:to>
      <xdr:col>11</xdr:col>
      <xdr:colOff>31750</xdr:colOff>
      <xdr:row>81</xdr:row>
      <xdr:rowOff>121152</xdr:rowOff>
    </xdr:to>
    <xdr:cxnSp macro="">
      <xdr:nvCxnSpPr>
        <xdr:cNvPr id="202" name="直線コネクタ 201"/>
        <xdr:cNvCxnSpPr/>
      </xdr:nvCxnSpPr>
      <xdr:spPr>
        <a:xfrm>
          <a:off x="1447800" y="13949648"/>
          <a:ext cx="889000" cy="5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98351</xdr:rowOff>
    </xdr:from>
    <xdr:to>
      <xdr:col>11</xdr:col>
      <xdr:colOff>82550</xdr:colOff>
      <xdr:row>84</xdr:row>
      <xdr:rowOff>28501</xdr:rowOff>
    </xdr:to>
    <xdr:sp macro="" textlink="">
      <xdr:nvSpPr>
        <xdr:cNvPr id="203" name="フローチャート: 判断 202"/>
        <xdr:cNvSpPr/>
      </xdr:nvSpPr>
      <xdr:spPr>
        <a:xfrm>
          <a:off x="2286000" y="1432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13278</xdr:rowOff>
    </xdr:from>
    <xdr:ext cx="762000" cy="259045"/>
    <xdr:sp macro="" textlink="">
      <xdr:nvSpPr>
        <xdr:cNvPr id="204" name="テキスト ボックス 203"/>
        <xdr:cNvSpPr txBox="1"/>
      </xdr:nvSpPr>
      <xdr:spPr>
        <a:xfrm>
          <a:off x="1955800" y="1441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65148</xdr:rowOff>
    </xdr:from>
    <xdr:to>
      <xdr:col>7</xdr:col>
      <xdr:colOff>31750</xdr:colOff>
      <xdr:row>83</xdr:row>
      <xdr:rowOff>166748</xdr:rowOff>
    </xdr:to>
    <xdr:sp macro="" textlink="">
      <xdr:nvSpPr>
        <xdr:cNvPr id="205" name="フローチャート: 判断 204"/>
        <xdr:cNvSpPr/>
      </xdr:nvSpPr>
      <xdr:spPr>
        <a:xfrm>
          <a:off x="1397000" y="1429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151525</xdr:rowOff>
    </xdr:from>
    <xdr:ext cx="762000" cy="259045"/>
    <xdr:sp macro="" textlink="">
      <xdr:nvSpPr>
        <xdr:cNvPr id="206" name="テキスト ボックス 205"/>
        <xdr:cNvSpPr txBox="1"/>
      </xdr:nvSpPr>
      <xdr:spPr>
        <a:xfrm>
          <a:off x="1066800" y="1438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88322</xdr:rowOff>
    </xdr:from>
    <xdr:to>
      <xdr:col>23</xdr:col>
      <xdr:colOff>184150</xdr:colOff>
      <xdr:row>84</xdr:row>
      <xdr:rowOff>18472</xdr:rowOff>
    </xdr:to>
    <xdr:sp macro="" textlink="">
      <xdr:nvSpPr>
        <xdr:cNvPr id="212" name="楕円 211"/>
        <xdr:cNvSpPr/>
      </xdr:nvSpPr>
      <xdr:spPr>
        <a:xfrm>
          <a:off x="4902200" y="1431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104849</xdr:rowOff>
    </xdr:from>
    <xdr:ext cx="762000" cy="259045"/>
    <xdr:sp macro="" textlink="">
      <xdr:nvSpPr>
        <xdr:cNvPr id="213" name="人件費・物件費等の状況該当値テキスト"/>
        <xdr:cNvSpPr txBox="1"/>
      </xdr:nvSpPr>
      <xdr:spPr>
        <a:xfrm>
          <a:off x="5041900" y="1416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127907</xdr:rowOff>
    </xdr:from>
    <xdr:to>
      <xdr:col>19</xdr:col>
      <xdr:colOff>184150</xdr:colOff>
      <xdr:row>83</xdr:row>
      <xdr:rowOff>58057</xdr:rowOff>
    </xdr:to>
    <xdr:sp macro="" textlink="">
      <xdr:nvSpPr>
        <xdr:cNvPr id="214" name="楕円 213"/>
        <xdr:cNvSpPr/>
      </xdr:nvSpPr>
      <xdr:spPr>
        <a:xfrm>
          <a:off x="4064000" y="1418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68234</xdr:rowOff>
    </xdr:from>
    <xdr:ext cx="736600" cy="259045"/>
    <xdr:sp macro="" textlink="">
      <xdr:nvSpPr>
        <xdr:cNvPr id="215" name="テキスト ボックス 214"/>
        <xdr:cNvSpPr txBox="1"/>
      </xdr:nvSpPr>
      <xdr:spPr>
        <a:xfrm>
          <a:off x="3733800" y="13955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126760</xdr:rowOff>
    </xdr:from>
    <xdr:to>
      <xdr:col>15</xdr:col>
      <xdr:colOff>133350</xdr:colOff>
      <xdr:row>82</xdr:row>
      <xdr:rowOff>56910</xdr:rowOff>
    </xdr:to>
    <xdr:sp macro="" textlink="">
      <xdr:nvSpPr>
        <xdr:cNvPr id="216" name="楕円 215"/>
        <xdr:cNvSpPr/>
      </xdr:nvSpPr>
      <xdr:spPr>
        <a:xfrm>
          <a:off x="3175000" y="1401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67087</xdr:rowOff>
    </xdr:from>
    <xdr:ext cx="762000" cy="259045"/>
    <xdr:sp macro="" textlink="">
      <xdr:nvSpPr>
        <xdr:cNvPr id="217" name="テキスト ボックス 216"/>
        <xdr:cNvSpPr txBox="1"/>
      </xdr:nvSpPr>
      <xdr:spPr>
        <a:xfrm>
          <a:off x="2844800" y="1378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70352</xdr:rowOff>
    </xdr:from>
    <xdr:to>
      <xdr:col>11</xdr:col>
      <xdr:colOff>82550</xdr:colOff>
      <xdr:row>82</xdr:row>
      <xdr:rowOff>502</xdr:rowOff>
    </xdr:to>
    <xdr:sp macro="" textlink="">
      <xdr:nvSpPr>
        <xdr:cNvPr id="218" name="楕円 217"/>
        <xdr:cNvSpPr/>
      </xdr:nvSpPr>
      <xdr:spPr>
        <a:xfrm>
          <a:off x="2286000" y="1395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10679</xdr:rowOff>
    </xdr:from>
    <xdr:ext cx="762000" cy="259045"/>
    <xdr:sp macro="" textlink="">
      <xdr:nvSpPr>
        <xdr:cNvPr id="219" name="テキスト ボックス 218"/>
        <xdr:cNvSpPr txBox="1"/>
      </xdr:nvSpPr>
      <xdr:spPr>
        <a:xfrm>
          <a:off x="1955800" y="13726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11398</xdr:rowOff>
    </xdr:from>
    <xdr:to>
      <xdr:col>7</xdr:col>
      <xdr:colOff>31750</xdr:colOff>
      <xdr:row>81</xdr:row>
      <xdr:rowOff>112998</xdr:rowOff>
    </xdr:to>
    <xdr:sp macro="" textlink="">
      <xdr:nvSpPr>
        <xdr:cNvPr id="220" name="楕円 219"/>
        <xdr:cNvSpPr/>
      </xdr:nvSpPr>
      <xdr:spPr>
        <a:xfrm>
          <a:off x="1397000" y="138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123175</xdr:rowOff>
    </xdr:from>
    <xdr:ext cx="762000" cy="259045"/>
    <xdr:sp macro="" textlink="">
      <xdr:nvSpPr>
        <xdr:cNvPr id="221" name="テキスト ボックス 220"/>
        <xdr:cNvSpPr txBox="1"/>
      </xdr:nvSpPr>
      <xdr:spPr>
        <a:xfrm>
          <a:off x="1066800" y="13667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類似団体平均を上回る</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％となった。しかし、経常経費分析表の人口一人当たりの人件費は類似団体が</a:t>
          </a:r>
          <a:r>
            <a:rPr kumimoji="1" lang="en-US" altLang="ja-JP" sz="1300">
              <a:latin typeface="ＭＳ Ｐゴシック" panose="020B0600070205080204" pitchFamily="50" charset="-128"/>
              <a:ea typeface="ＭＳ Ｐゴシック" panose="020B0600070205080204" pitchFamily="50" charset="-128"/>
            </a:rPr>
            <a:t>82,371</a:t>
          </a:r>
          <a:r>
            <a:rPr kumimoji="1" lang="ja-JP" altLang="en-US" sz="1300">
              <a:latin typeface="ＭＳ Ｐゴシック" panose="020B0600070205080204" pitchFamily="50" charset="-128"/>
              <a:ea typeface="ＭＳ Ｐゴシック" panose="020B0600070205080204" pitchFamily="50" charset="-128"/>
            </a:rPr>
            <a:t>円に対し、本市は</a:t>
          </a:r>
          <a:r>
            <a:rPr kumimoji="1" lang="en-US" altLang="ja-JP" sz="1300">
              <a:latin typeface="ＭＳ Ｐゴシック" panose="020B0600070205080204" pitchFamily="50" charset="-128"/>
              <a:ea typeface="ＭＳ Ｐゴシック" panose="020B0600070205080204" pitchFamily="50" charset="-128"/>
            </a:rPr>
            <a:t>56,662</a:t>
          </a:r>
          <a:r>
            <a:rPr kumimoji="1" lang="ja-JP" altLang="en-US" sz="1300">
              <a:latin typeface="ＭＳ Ｐゴシック" panose="020B0600070205080204" pitchFamily="50" charset="-128"/>
              <a:ea typeface="ＭＳ Ｐゴシック" panose="020B0600070205080204" pitchFamily="50" charset="-128"/>
            </a:rPr>
            <a:t>円と非常に低くなっている。これは、本市の人件費抑制の方法として、短期的な給与カット等による人件費抑制より、職員採用平準化計画や職員定員管理計画に基づく職員数の減員による抑制を重視したもので、より効果的な人件費抑制ができていると分析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なお、記載の指数については、前年度数値を引用している。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104321</xdr:rowOff>
    </xdr:to>
    <xdr:cxnSp macro="">
      <xdr:nvCxnSpPr>
        <xdr:cNvPr id="252" name="直線コネクタ 251"/>
        <xdr:cNvCxnSpPr/>
      </xdr:nvCxnSpPr>
      <xdr:spPr>
        <a:xfrm flipV="1">
          <a:off x="17018000" y="1393280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3"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4" name="直線コネクタ 253"/>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5"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6" name="直線コネクタ 255"/>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7" name="直線コネクタ 256"/>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50800</xdr:rowOff>
    </xdr:to>
    <xdr:cxnSp macro="">
      <xdr:nvCxnSpPr>
        <xdr:cNvPr id="260" name="直線コネクタ 259"/>
        <xdr:cNvCxnSpPr/>
      </xdr:nvCxnSpPr>
      <xdr:spPr>
        <a:xfrm flipV="1">
          <a:off x="15290800" y="1484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2" name="テキスト ボックス 261"/>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87</xdr:row>
      <xdr:rowOff>50800</xdr:rowOff>
    </xdr:to>
    <xdr:cxnSp macro="">
      <xdr:nvCxnSpPr>
        <xdr:cNvPr id="263" name="直線コネクタ 262"/>
        <xdr:cNvCxnSpPr/>
      </xdr:nvCxnSpPr>
      <xdr:spPr>
        <a:xfrm>
          <a:off x="14401800" y="1472565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152400</xdr:rowOff>
    </xdr:to>
    <xdr:cxnSp macro="">
      <xdr:nvCxnSpPr>
        <xdr:cNvPr id="266" name="直線コネクタ 265"/>
        <xdr:cNvCxnSpPr/>
      </xdr:nvCxnSpPr>
      <xdr:spPr>
        <a:xfrm>
          <a:off x="13512800" y="1460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135164</xdr:rowOff>
    </xdr:from>
    <xdr:to>
      <xdr:col>68</xdr:col>
      <xdr:colOff>203200</xdr:colOff>
      <xdr:row>85</xdr:row>
      <xdr:rowOff>65314</xdr:rowOff>
    </xdr:to>
    <xdr:sp macro="" textlink="">
      <xdr:nvSpPr>
        <xdr:cNvPr id="267" name="フローチャート: 判断 266"/>
        <xdr:cNvSpPr/>
      </xdr:nvSpPr>
      <xdr:spPr>
        <a:xfrm>
          <a:off x="14351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68" name="テキスト ボックス 267"/>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69" name="フローチャート: 判断 268"/>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0" name="テキスト ボックス 269"/>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1" name="テキスト ボックス 280"/>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2" name="楕円 281"/>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3" name="テキスト ボックス 282"/>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5" name="テキスト ボックス 284"/>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人口千人当たりの職員数は、</a:t>
          </a:r>
          <a:r>
            <a:rPr kumimoji="1" lang="en-US" altLang="ja-JP" sz="1200">
              <a:latin typeface="ＭＳ Ｐゴシック" panose="020B0600070205080204" pitchFamily="50" charset="-128"/>
              <a:ea typeface="ＭＳ Ｐゴシック" panose="020B0600070205080204" pitchFamily="50" charset="-128"/>
            </a:rPr>
            <a:t>6.73</a:t>
          </a:r>
          <a:r>
            <a:rPr kumimoji="1" lang="ja-JP" altLang="en-US" sz="1200">
              <a:latin typeface="ＭＳ Ｐゴシック" panose="020B0600070205080204" pitchFamily="50" charset="-128"/>
              <a:ea typeface="ＭＳ Ｐゴシック" panose="020B0600070205080204" pitchFamily="50" charset="-128"/>
            </a:rPr>
            <a:t>人と類似団体の中で一番低い数値となった。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本市では平成８年度に職員</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名削減を打ち出し、平成</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年度に１年前倒しでこの目標を達成した。さらに、団塊の世代の大量退職を見据え、平成</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年度までを期間とする職員採用平準化計画に基づき、職員数の平準化、</a:t>
          </a:r>
          <a:r>
            <a:rPr kumimoji="1" lang="en-US" altLang="ja-JP" sz="1200">
              <a:latin typeface="ＭＳ Ｐゴシック" panose="020B0600070205080204" pitchFamily="50" charset="-128"/>
              <a:ea typeface="ＭＳ Ｐゴシック" panose="020B0600070205080204" pitchFamily="50" charset="-128"/>
            </a:rPr>
            <a:t>57</a:t>
          </a:r>
          <a:r>
            <a:rPr kumimoji="1" lang="ja-JP" altLang="en-US" sz="1200">
              <a:latin typeface="ＭＳ Ｐゴシック" panose="020B0600070205080204" pitchFamily="50" charset="-128"/>
              <a:ea typeface="ＭＳ Ｐゴシック" panose="020B0600070205080204" pitchFamily="50" charset="-128"/>
            </a:rPr>
            <a:t>名の削減を実施してきており、こうした取り組みが類似団体や全国平均より大幅に低い数値につながってきている。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今後も、現行計画である職員定員管理計画に基づき適正な定員管理を図っていく。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114935</xdr:rowOff>
    </xdr:from>
    <xdr:to>
      <xdr:col>81</xdr:col>
      <xdr:colOff>44450</xdr:colOff>
      <xdr:row>66</xdr:row>
      <xdr:rowOff>132534</xdr:rowOff>
    </xdr:to>
    <xdr:cxnSp macro="">
      <xdr:nvCxnSpPr>
        <xdr:cNvPr id="317" name="直線コネクタ 316"/>
        <xdr:cNvCxnSpPr/>
      </xdr:nvCxnSpPr>
      <xdr:spPr>
        <a:xfrm flipV="1">
          <a:off x="17018000" y="10059035"/>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104611</xdr:rowOff>
    </xdr:from>
    <xdr:ext cx="762000" cy="259045"/>
    <xdr:sp macro="" textlink="">
      <xdr:nvSpPr>
        <xdr:cNvPr id="318" name="定員管理の状況最小値テキスト"/>
        <xdr:cNvSpPr txBox="1"/>
      </xdr:nvSpPr>
      <xdr:spPr>
        <a:xfrm>
          <a:off x="17106900" y="1142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132534</xdr:rowOff>
    </xdr:from>
    <xdr:to>
      <xdr:col>81</xdr:col>
      <xdr:colOff>133350</xdr:colOff>
      <xdr:row>66</xdr:row>
      <xdr:rowOff>132534</xdr:rowOff>
    </xdr:to>
    <xdr:cxnSp macro="">
      <xdr:nvCxnSpPr>
        <xdr:cNvPr id="319" name="直線コネクタ 318"/>
        <xdr:cNvCxnSpPr/>
      </xdr:nvCxnSpPr>
      <xdr:spPr>
        <a:xfrm>
          <a:off x="16929100" y="114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29862</xdr:rowOff>
    </xdr:from>
    <xdr:ext cx="762000" cy="259045"/>
    <xdr:sp macro="" textlink="">
      <xdr:nvSpPr>
        <xdr:cNvPr id="320" name="定員管理の状況最大値テキスト"/>
        <xdr:cNvSpPr txBox="1"/>
      </xdr:nvSpPr>
      <xdr:spPr>
        <a:xfrm>
          <a:off x="17106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114935</xdr:rowOff>
    </xdr:from>
    <xdr:to>
      <xdr:col>81</xdr:col>
      <xdr:colOff>133350</xdr:colOff>
      <xdr:row>58</xdr:row>
      <xdr:rowOff>114935</xdr:rowOff>
    </xdr:to>
    <xdr:cxnSp macro="">
      <xdr:nvCxnSpPr>
        <xdr:cNvPr id="321" name="直線コネクタ 320"/>
        <xdr:cNvCxnSpPr/>
      </xdr:nvCxnSpPr>
      <xdr:spPr>
        <a:xfrm>
          <a:off x="16929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114935</xdr:rowOff>
    </xdr:from>
    <xdr:to>
      <xdr:col>81</xdr:col>
      <xdr:colOff>44450</xdr:colOff>
      <xdr:row>58</xdr:row>
      <xdr:rowOff>118382</xdr:rowOff>
    </xdr:to>
    <xdr:cxnSp macro="">
      <xdr:nvCxnSpPr>
        <xdr:cNvPr id="322" name="直線コネクタ 321"/>
        <xdr:cNvCxnSpPr/>
      </xdr:nvCxnSpPr>
      <xdr:spPr>
        <a:xfrm flipV="1">
          <a:off x="16179800" y="10059035"/>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167294</xdr:rowOff>
    </xdr:from>
    <xdr:ext cx="762000" cy="259045"/>
    <xdr:sp macro="" textlink="">
      <xdr:nvSpPr>
        <xdr:cNvPr id="323" name="定員管理の状況平均値テキスト"/>
        <xdr:cNvSpPr txBox="1"/>
      </xdr:nvSpPr>
      <xdr:spPr>
        <a:xfrm>
          <a:off x="17106900" y="10454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23767</xdr:rowOff>
    </xdr:from>
    <xdr:to>
      <xdr:col>81</xdr:col>
      <xdr:colOff>95250</xdr:colOff>
      <xdr:row>61</xdr:row>
      <xdr:rowOff>125367</xdr:rowOff>
    </xdr:to>
    <xdr:sp macro="" textlink="">
      <xdr:nvSpPr>
        <xdr:cNvPr id="324" name="フローチャート: 判断 323"/>
        <xdr:cNvSpPr/>
      </xdr:nvSpPr>
      <xdr:spPr>
        <a:xfrm>
          <a:off x="169672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118382</xdr:rowOff>
    </xdr:from>
    <xdr:to>
      <xdr:col>77</xdr:col>
      <xdr:colOff>44450</xdr:colOff>
      <xdr:row>58</xdr:row>
      <xdr:rowOff>121829</xdr:rowOff>
    </xdr:to>
    <xdr:cxnSp macro="">
      <xdr:nvCxnSpPr>
        <xdr:cNvPr id="325" name="直線コネクタ 324"/>
        <xdr:cNvCxnSpPr/>
      </xdr:nvCxnSpPr>
      <xdr:spPr>
        <a:xfrm flipV="1">
          <a:off x="15290800" y="1006248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6" name="フローチャート: 判断 325"/>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132551</xdr:rowOff>
    </xdr:from>
    <xdr:ext cx="736600" cy="259045"/>
    <xdr:sp macro="" textlink="">
      <xdr:nvSpPr>
        <xdr:cNvPr id="327" name="テキスト ボックス 326"/>
        <xdr:cNvSpPr txBox="1"/>
      </xdr:nvSpPr>
      <xdr:spPr>
        <a:xfrm>
          <a:off x="15798800" y="10591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116659</xdr:rowOff>
    </xdr:from>
    <xdr:to>
      <xdr:col>72</xdr:col>
      <xdr:colOff>203200</xdr:colOff>
      <xdr:row>58</xdr:row>
      <xdr:rowOff>121829</xdr:rowOff>
    </xdr:to>
    <xdr:cxnSp macro="">
      <xdr:nvCxnSpPr>
        <xdr:cNvPr id="328" name="直線コネクタ 327"/>
        <xdr:cNvCxnSpPr/>
      </xdr:nvCxnSpPr>
      <xdr:spPr>
        <a:xfrm>
          <a:off x="14401800" y="10060759"/>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165916</xdr:rowOff>
    </xdr:from>
    <xdr:to>
      <xdr:col>73</xdr:col>
      <xdr:colOff>44450</xdr:colOff>
      <xdr:row>61</xdr:row>
      <xdr:rowOff>96066</xdr:rowOff>
    </xdr:to>
    <xdr:sp macro="" textlink="">
      <xdr:nvSpPr>
        <xdr:cNvPr id="329" name="フローチャート: 判断 328"/>
        <xdr:cNvSpPr/>
      </xdr:nvSpPr>
      <xdr:spPr>
        <a:xfrm>
          <a:off x="15240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80843</xdr:rowOff>
    </xdr:from>
    <xdr:ext cx="762000" cy="259045"/>
    <xdr:sp macro="" textlink="">
      <xdr:nvSpPr>
        <xdr:cNvPr id="330" name="テキスト ボックス 329"/>
        <xdr:cNvSpPr txBox="1"/>
      </xdr:nvSpPr>
      <xdr:spPr>
        <a:xfrm>
          <a:off x="14909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116659</xdr:rowOff>
    </xdr:from>
    <xdr:to>
      <xdr:col>68</xdr:col>
      <xdr:colOff>152400</xdr:colOff>
      <xdr:row>58</xdr:row>
      <xdr:rowOff>116659</xdr:rowOff>
    </xdr:to>
    <xdr:cxnSp macro="">
      <xdr:nvCxnSpPr>
        <xdr:cNvPr id="331" name="直線コネクタ 330"/>
        <xdr:cNvCxnSpPr/>
      </xdr:nvCxnSpPr>
      <xdr:spPr>
        <a:xfrm>
          <a:off x="13512800" y="100607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134892</xdr:rowOff>
    </xdr:from>
    <xdr:to>
      <xdr:col>68</xdr:col>
      <xdr:colOff>203200</xdr:colOff>
      <xdr:row>61</xdr:row>
      <xdr:rowOff>65042</xdr:rowOff>
    </xdr:to>
    <xdr:sp macro="" textlink="">
      <xdr:nvSpPr>
        <xdr:cNvPr id="332" name="フローチャート: 判断 331"/>
        <xdr:cNvSpPr/>
      </xdr:nvSpPr>
      <xdr:spPr>
        <a:xfrm>
          <a:off x="14351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49819</xdr:rowOff>
    </xdr:from>
    <xdr:ext cx="762000" cy="259045"/>
    <xdr:sp macro="" textlink="">
      <xdr:nvSpPr>
        <xdr:cNvPr id="333" name="テキスト ボックス 332"/>
        <xdr:cNvSpPr txBox="1"/>
      </xdr:nvSpPr>
      <xdr:spPr>
        <a:xfrm>
          <a:off x="14020800" y="1050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34" name="フローチャート: 判断 333"/>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35" name="テキスト ボックス 334"/>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64135</xdr:rowOff>
    </xdr:from>
    <xdr:to>
      <xdr:col>81</xdr:col>
      <xdr:colOff>95250</xdr:colOff>
      <xdr:row>58</xdr:row>
      <xdr:rowOff>165735</xdr:rowOff>
    </xdr:to>
    <xdr:sp macro="" textlink="">
      <xdr:nvSpPr>
        <xdr:cNvPr id="341" name="楕円 340"/>
        <xdr:cNvSpPr/>
      </xdr:nvSpPr>
      <xdr:spPr>
        <a:xfrm>
          <a:off x="16967200" y="100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156862</xdr:rowOff>
    </xdr:from>
    <xdr:ext cx="762000" cy="259045"/>
    <xdr:sp macro="" textlink="">
      <xdr:nvSpPr>
        <xdr:cNvPr id="342" name="定員管理の状況該当値テキスト"/>
        <xdr:cNvSpPr txBox="1"/>
      </xdr:nvSpPr>
      <xdr:spPr>
        <a:xfrm>
          <a:off x="171069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67582</xdr:rowOff>
    </xdr:from>
    <xdr:to>
      <xdr:col>77</xdr:col>
      <xdr:colOff>95250</xdr:colOff>
      <xdr:row>58</xdr:row>
      <xdr:rowOff>169182</xdr:rowOff>
    </xdr:to>
    <xdr:sp macro="" textlink="">
      <xdr:nvSpPr>
        <xdr:cNvPr id="343" name="楕円 342"/>
        <xdr:cNvSpPr/>
      </xdr:nvSpPr>
      <xdr:spPr>
        <a:xfrm>
          <a:off x="16129000" y="1001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7909</xdr:rowOff>
    </xdr:from>
    <xdr:ext cx="736600" cy="259045"/>
    <xdr:sp macro="" textlink="">
      <xdr:nvSpPr>
        <xdr:cNvPr id="344" name="テキスト ボックス 343"/>
        <xdr:cNvSpPr txBox="1"/>
      </xdr:nvSpPr>
      <xdr:spPr>
        <a:xfrm>
          <a:off x="15798800" y="9780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71029</xdr:rowOff>
    </xdr:from>
    <xdr:to>
      <xdr:col>73</xdr:col>
      <xdr:colOff>44450</xdr:colOff>
      <xdr:row>59</xdr:row>
      <xdr:rowOff>1179</xdr:rowOff>
    </xdr:to>
    <xdr:sp macro="" textlink="">
      <xdr:nvSpPr>
        <xdr:cNvPr id="345" name="楕円 344"/>
        <xdr:cNvSpPr/>
      </xdr:nvSpPr>
      <xdr:spPr>
        <a:xfrm>
          <a:off x="15240000" y="1001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11356</xdr:rowOff>
    </xdr:from>
    <xdr:ext cx="762000" cy="259045"/>
    <xdr:sp macro="" textlink="">
      <xdr:nvSpPr>
        <xdr:cNvPr id="346" name="テキスト ボックス 345"/>
        <xdr:cNvSpPr txBox="1"/>
      </xdr:nvSpPr>
      <xdr:spPr>
        <a:xfrm>
          <a:off x="14909800" y="978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65859</xdr:rowOff>
    </xdr:from>
    <xdr:to>
      <xdr:col>68</xdr:col>
      <xdr:colOff>203200</xdr:colOff>
      <xdr:row>58</xdr:row>
      <xdr:rowOff>167459</xdr:rowOff>
    </xdr:to>
    <xdr:sp macro="" textlink="">
      <xdr:nvSpPr>
        <xdr:cNvPr id="347" name="楕円 346"/>
        <xdr:cNvSpPr/>
      </xdr:nvSpPr>
      <xdr:spPr>
        <a:xfrm>
          <a:off x="14351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6186</xdr:rowOff>
    </xdr:from>
    <xdr:ext cx="762000" cy="259045"/>
    <xdr:sp macro="" textlink="">
      <xdr:nvSpPr>
        <xdr:cNvPr id="348" name="テキスト ボックス 347"/>
        <xdr:cNvSpPr txBox="1"/>
      </xdr:nvSpPr>
      <xdr:spPr>
        <a:xfrm>
          <a:off x="14020800" y="977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65859</xdr:rowOff>
    </xdr:from>
    <xdr:to>
      <xdr:col>64</xdr:col>
      <xdr:colOff>152400</xdr:colOff>
      <xdr:row>58</xdr:row>
      <xdr:rowOff>167459</xdr:rowOff>
    </xdr:to>
    <xdr:sp macro="" textlink="">
      <xdr:nvSpPr>
        <xdr:cNvPr id="349" name="楕円 348"/>
        <xdr:cNvSpPr/>
      </xdr:nvSpPr>
      <xdr:spPr>
        <a:xfrm>
          <a:off x="134620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6186</xdr:rowOff>
    </xdr:from>
    <xdr:ext cx="762000" cy="259045"/>
    <xdr:sp macro="" textlink="">
      <xdr:nvSpPr>
        <xdr:cNvPr id="350" name="テキスト ボックス 349"/>
        <xdr:cNvSpPr txBox="1"/>
      </xdr:nvSpPr>
      <xdr:spPr>
        <a:xfrm>
          <a:off x="13131800" y="977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en-US" altLang="ja-JP" sz="1200" baseline="0">
              <a:latin typeface="ＭＳ Ｐゴシック" panose="020B0600070205080204" pitchFamily="50" charset="-128"/>
              <a:ea typeface="ＭＳ Ｐゴシック" panose="020B0600070205080204" pitchFamily="50" charset="-128"/>
            </a:rPr>
            <a:t>H29</a:t>
          </a:r>
          <a:r>
            <a:rPr kumimoji="1" lang="ja-JP" altLang="en-US" sz="1200" baseline="0">
              <a:latin typeface="ＭＳ Ｐゴシック" panose="020B0600070205080204" pitchFamily="50" charset="-128"/>
              <a:ea typeface="ＭＳ Ｐゴシック" panose="020B0600070205080204" pitchFamily="50" charset="-128"/>
            </a:rPr>
            <a:t>年度の比率は</a:t>
          </a:r>
          <a:r>
            <a:rPr kumimoji="1" lang="en-US" altLang="ja-JP" sz="1200" baseline="0">
              <a:latin typeface="ＭＳ Ｐゴシック" panose="020B0600070205080204" pitchFamily="50" charset="-128"/>
              <a:ea typeface="ＭＳ Ｐゴシック" panose="020B0600070205080204" pitchFamily="50" charset="-128"/>
            </a:rPr>
            <a:t>8.3</a:t>
          </a:r>
          <a:r>
            <a:rPr kumimoji="1" lang="ja-JP" altLang="en-US" sz="1200" baseline="0">
              <a:latin typeface="ＭＳ Ｐゴシック" panose="020B0600070205080204" pitchFamily="50" charset="-128"/>
              <a:ea typeface="ＭＳ Ｐゴシック" panose="020B0600070205080204" pitchFamily="50" charset="-128"/>
            </a:rPr>
            <a:t>％となり、類似団体平均を下回っており、数値としても対前年度で</a:t>
          </a:r>
          <a:r>
            <a:rPr kumimoji="1" lang="en-US" altLang="ja-JP" sz="1200" baseline="0">
              <a:latin typeface="ＭＳ Ｐゴシック" panose="020B0600070205080204" pitchFamily="50" charset="-128"/>
              <a:ea typeface="ＭＳ Ｐゴシック" panose="020B0600070205080204" pitchFamily="50" charset="-128"/>
            </a:rPr>
            <a:t>1.3</a:t>
          </a:r>
          <a:r>
            <a:rPr kumimoji="1" lang="ja-JP" altLang="en-US" sz="1200" baseline="0">
              <a:latin typeface="ＭＳ Ｐゴシック" panose="020B0600070205080204" pitchFamily="50" charset="-128"/>
              <a:ea typeface="ＭＳ Ｐゴシック" panose="020B0600070205080204" pitchFamily="50" charset="-128"/>
            </a:rPr>
            <a:t>ポイント改善した。改善の要因としては、起債の償還が順調に進み、償還費やそれに準ずる繰出金等も減ってきていること、また</a:t>
          </a:r>
          <a:r>
            <a:rPr kumimoji="1" lang="en-US" altLang="ja-JP" sz="1200" baseline="0">
              <a:latin typeface="ＭＳ Ｐゴシック" panose="020B0600070205080204" pitchFamily="50" charset="-128"/>
              <a:ea typeface="ＭＳ Ｐゴシック" panose="020B0600070205080204" pitchFamily="50" charset="-128"/>
            </a:rPr>
            <a:t>H28</a:t>
          </a:r>
          <a:r>
            <a:rPr kumimoji="1" lang="ja-JP" altLang="en-US" sz="1200" baseline="0">
              <a:latin typeface="ＭＳ Ｐゴシック" panose="020B0600070205080204" pitchFamily="50" charset="-128"/>
              <a:ea typeface="ＭＳ Ｐゴシック" panose="020B0600070205080204" pitchFamily="50" charset="-128"/>
            </a:rPr>
            <a:t>年度の法人市民税の大幅増に伴う標準税収入額の大幅増等があげられる。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近年は改善傾向が続いているものの、今後大型事業に伴う元金償還が始まること等で一時的な悪化も見込まれることから、本市振興実施計画及び予算編成において、起債発行額の調整等の取り組みをより一層進める必要が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1" name="直線コネクタ 380"/>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4"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5" name="直線コネクタ 384"/>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47474</xdr:rowOff>
    </xdr:from>
    <xdr:to>
      <xdr:col>81</xdr:col>
      <xdr:colOff>44450</xdr:colOff>
      <xdr:row>42</xdr:row>
      <xdr:rowOff>25400</xdr:rowOff>
    </xdr:to>
    <xdr:cxnSp macro="">
      <xdr:nvCxnSpPr>
        <xdr:cNvPr id="386" name="直線コネクタ 385"/>
        <xdr:cNvCxnSpPr/>
      </xdr:nvCxnSpPr>
      <xdr:spPr>
        <a:xfrm flipV="1">
          <a:off x="16179800" y="7076924"/>
          <a:ext cx="8382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163182</xdr:rowOff>
    </xdr:from>
    <xdr:ext cx="762000" cy="259045"/>
    <xdr:sp macro="" textlink="">
      <xdr:nvSpPr>
        <xdr:cNvPr id="387" name="公債費負担の状況平均値テキスト"/>
        <xdr:cNvSpPr txBox="1"/>
      </xdr:nvSpPr>
      <xdr:spPr>
        <a:xfrm>
          <a:off x="17106900" y="702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388" name="フローチャート: 判断 387"/>
        <xdr:cNvSpPr/>
      </xdr:nvSpPr>
      <xdr:spPr>
        <a:xfrm>
          <a:off x="169672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128815</xdr:rowOff>
    </xdr:to>
    <xdr:cxnSp macro="">
      <xdr:nvCxnSpPr>
        <xdr:cNvPr id="389" name="直線コネクタ 388"/>
        <xdr:cNvCxnSpPr/>
      </xdr:nvCxnSpPr>
      <xdr:spPr>
        <a:xfrm flipV="1">
          <a:off x="15290800" y="7226300"/>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0" name="フローチャート: 判断 389"/>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91" name="テキスト ボックス 390"/>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128815</xdr:rowOff>
    </xdr:from>
    <xdr:to>
      <xdr:col>72</xdr:col>
      <xdr:colOff>203200</xdr:colOff>
      <xdr:row>43</xdr:row>
      <xdr:rowOff>26307</xdr:rowOff>
    </xdr:to>
    <xdr:cxnSp macro="">
      <xdr:nvCxnSpPr>
        <xdr:cNvPr id="392" name="直線コネクタ 391"/>
        <xdr:cNvCxnSpPr/>
      </xdr:nvCxnSpPr>
      <xdr:spPr>
        <a:xfrm flipV="1">
          <a:off x="14401800" y="7329715"/>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134559</xdr:rowOff>
    </xdr:from>
    <xdr:to>
      <xdr:col>73</xdr:col>
      <xdr:colOff>44450</xdr:colOff>
      <xdr:row>42</xdr:row>
      <xdr:rowOff>64709</xdr:rowOff>
    </xdr:to>
    <xdr:sp macro="" textlink="">
      <xdr:nvSpPr>
        <xdr:cNvPr id="393" name="フローチャート: 判断 392"/>
        <xdr:cNvSpPr/>
      </xdr:nvSpPr>
      <xdr:spPr>
        <a:xfrm>
          <a:off x="15240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74886</xdr:rowOff>
    </xdr:from>
    <xdr:ext cx="762000" cy="259045"/>
    <xdr:sp macro="" textlink="">
      <xdr:nvSpPr>
        <xdr:cNvPr id="394" name="テキスト ボックス 393"/>
        <xdr:cNvSpPr txBox="1"/>
      </xdr:nvSpPr>
      <xdr:spPr>
        <a:xfrm>
          <a:off x="14909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26307</xdr:rowOff>
    </xdr:from>
    <xdr:to>
      <xdr:col>68</xdr:col>
      <xdr:colOff>152400</xdr:colOff>
      <xdr:row>43</xdr:row>
      <xdr:rowOff>106741</xdr:rowOff>
    </xdr:to>
    <xdr:cxnSp macro="">
      <xdr:nvCxnSpPr>
        <xdr:cNvPr id="395" name="直線コネクタ 394"/>
        <xdr:cNvCxnSpPr/>
      </xdr:nvCxnSpPr>
      <xdr:spPr>
        <a:xfrm flipV="1">
          <a:off x="13512800" y="73986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66524</xdr:rowOff>
    </xdr:from>
    <xdr:to>
      <xdr:col>68</xdr:col>
      <xdr:colOff>203200</xdr:colOff>
      <xdr:row>42</xdr:row>
      <xdr:rowOff>168124</xdr:rowOff>
    </xdr:to>
    <xdr:sp macro="" textlink="">
      <xdr:nvSpPr>
        <xdr:cNvPr id="396" name="フローチャート: 判断 395"/>
        <xdr:cNvSpPr/>
      </xdr:nvSpPr>
      <xdr:spPr>
        <a:xfrm>
          <a:off x="14351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6851</xdr:rowOff>
    </xdr:from>
    <xdr:ext cx="762000" cy="259045"/>
    <xdr:sp macro="" textlink="">
      <xdr:nvSpPr>
        <xdr:cNvPr id="397" name="テキスト ボックス 396"/>
        <xdr:cNvSpPr txBox="1"/>
      </xdr:nvSpPr>
      <xdr:spPr>
        <a:xfrm>
          <a:off x="14020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21469</xdr:rowOff>
    </xdr:from>
    <xdr:to>
      <xdr:col>64</xdr:col>
      <xdr:colOff>152400</xdr:colOff>
      <xdr:row>43</xdr:row>
      <xdr:rowOff>123069</xdr:rowOff>
    </xdr:to>
    <xdr:sp macro="" textlink="">
      <xdr:nvSpPr>
        <xdr:cNvPr id="398" name="フローチャート: 判断 397"/>
        <xdr:cNvSpPr/>
      </xdr:nvSpPr>
      <xdr:spPr>
        <a:xfrm>
          <a:off x="13462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133246</xdr:rowOff>
    </xdr:from>
    <xdr:ext cx="762000" cy="259045"/>
    <xdr:sp macro="" textlink="">
      <xdr:nvSpPr>
        <xdr:cNvPr id="399" name="テキスト ボックス 398"/>
        <xdr:cNvSpPr txBox="1"/>
      </xdr:nvSpPr>
      <xdr:spPr>
        <a:xfrm>
          <a:off x="13131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405" name="楕円 404"/>
        <xdr:cNvSpPr/>
      </xdr:nvSpPr>
      <xdr:spPr>
        <a:xfrm>
          <a:off x="169672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13201</xdr:rowOff>
    </xdr:from>
    <xdr:ext cx="762000" cy="259045"/>
    <xdr:sp macro="" textlink="">
      <xdr:nvSpPr>
        <xdr:cNvPr id="406" name="公債費負担の状況該当値テキスト"/>
        <xdr:cNvSpPr txBox="1"/>
      </xdr:nvSpPr>
      <xdr:spPr>
        <a:xfrm>
          <a:off x="171069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7" name="楕円 406"/>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8" name="テキスト ボックス 407"/>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78015</xdr:rowOff>
    </xdr:from>
    <xdr:to>
      <xdr:col>73</xdr:col>
      <xdr:colOff>44450</xdr:colOff>
      <xdr:row>43</xdr:row>
      <xdr:rowOff>8165</xdr:rowOff>
    </xdr:to>
    <xdr:sp macro="" textlink="">
      <xdr:nvSpPr>
        <xdr:cNvPr id="409" name="楕円 408"/>
        <xdr:cNvSpPr/>
      </xdr:nvSpPr>
      <xdr:spPr>
        <a:xfrm>
          <a:off x="15240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164392</xdr:rowOff>
    </xdr:from>
    <xdr:ext cx="762000" cy="259045"/>
    <xdr:sp macro="" textlink="">
      <xdr:nvSpPr>
        <xdr:cNvPr id="410" name="テキスト ボックス 409"/>
        <xdr:cNvSpPr txBox="1"/>
      </xdr:nvSpPr>
      <xdr:spPr>
        <a:xfrm>
          <a:off x="14909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146957</xdr:rowOff>
    </xdr:from>
    <xdr:to>
      <xdr:col>68</xdr:col>
      <xdr:colOff>203200</xdr:colOff>
      <xdr:row>43</xdr:row>
      <xdr:rowOff>77107</xdr:rowOff>
    </xdr:to>
    <xdr:sp macro="" textlink="">
      <xdr:nvSpPr>
        <xdr:cNvPr id="411" name="楕円 410"/>
        <xdr:cNvSpPr/>
      </xdr:nvSpPr>
      <xdr:spPr>
        <a:xfrm>
          <a:off x="14351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61884</xdr:rowOff>
    </xdr:from>
    <xdr:ext cx="762000" cy="259045"/>
    <xdr:sp macro="" textlink="">
      <xdr:nvSpPr>
        <xdr:cNvPr id="412" name="テキスト ボックス 411"/>
        <xdr:cNvSpPr txBox="1"/>
      </xdr:nvSpPr>
      <xdr:spPr>
        <a:xfrm>
          <a:off x="14020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55941</xdr:rowOff>
    </xdr:from>
    <xdr:to>
      <xdr:col>64</xdr:col>
      <xdr:colOff>152400</xdr:colOff>
      <xdr:row>43</xdr:row>
      <xdr:rowOff>157541</xdr:rowOff>
    </xdr:to>
    <xdr:sp macro="" textlink="">
      <xdr:nvSpPr>
        <xdr:cNvPr id="413" name="楕円 412"/>
        <xdr:cNvSpPr/>
      </xdr:nvSpPr>
      <xdr:spPr>
        <a:xfrm>
          <a:off x="13462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142318</xdr:rowOff>
    </xdr:from>
    <xdr:ext cx="762000" cy="259045"/>
    <xdr:sp macro="" textlink="">
      <xdr:nvSpPr>
        <xdr:cNvPr id="414" name="テキスト ボックス 413"/>
        <xdr:cNvSpPr txBox="1"/>
      </xdr:nvSpPr>
      <xdr:spPr>
        <a:xfrm>
          <a:off x="13131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毎年順調に数値が改善し、</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年度については</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類似団体平均を大きく下回っている。改善の要因は、一般会計だけでなく、下水道事業にかかる公営企業債の起債償還も順調に進んでいることがあげられる。また、法人市民税の増加等に伴い、標準財政規模が増えたことも数値改善に大きく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なお、当該数値の基礎となる経費には、債務負担行為に基づく支出として、消防庁舎・学校給食センター等</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手法を活用した施設整備費に係る割賦払い分も含まれている。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102997</xdr:rowOff>
    </xdr:to>
    <xdr:cxnSp macro="">
      <xdr:nvCxnSpPr>
        <xdr:cNvPr id="443" name="直線コネクタ 442"/>
        <xdr:cNvCxnSpPr/>
      </xdr:nvCxnSpPr>
      <xdr:spPr>
        <a:xfrm flipV="1">
          <a:off x="17018000" y="2370667"/>
          <a:ext cx="0" cy="1332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75074</xdr:rowOff>
    </xdr:from>
    <xdr:ext cx="762000" cy="259045"/>
    <xdr:sp macro="" textlink="">
      <xdr:nvSpPr>
        <xdr:cNvPr id="444" name="将来負担の状況最小値テキスト"/>
        <xdr:cNvSpPr txBox="1"/>
      </xdr:nvSpPr>
      <xdr:spPr>
        <a:xfrm>
          <a:off x="17106900" y="367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102997</xdr:rowOff>
    </xdr:from>
    <xdr:to>
      <xdr:col>81</xdr:col>
      <xdr:colOff>133350</xdr:colOff>
      <xdr:row>21</xdr:row>
      <xdr:rowOff>102997</xdr:rowOff>
    </xdr:to>
    <xdr:cxnSp macro="">
      <xdr:nvCxnSpPr>
        <xdr:cNvPr id="445" name="直線コネクタ 444"/>
        <xdr:cNvCxnSpPr/>
      </xdr:nvCxnSpPr>
      <xdr:spPr>
        <a:xfrm>
          <a:off x="16929100" y="370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63669</xdr:rowOff>
    </xdr:from>
    <xdr:to>
      <xdr:col>81</xdr:col>
      <xdr:colOff>44450</xdr:colOff>
      <xdr:row>14</xdr:row>
      <xdr:rowOff>115147</xdr:rowOff>
    </xdr:to>
    <xdr:cxnSp macro="">
      <xdr:nvCxnSpPr>
        <xdr:cNvPr id="448" name="直線コネクタ 447"/>
        <xdr:cNvCxnSpPr/>
      </xdr:nvCxnSpPr>
      <xdr:spPr>
        <a:xfrm flipV="1">
          <a:off x="16179800" y="2463969"/>
          <a:ext cx="838200" cy="5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48446</xdr:rowOff>
    </xdr:from>
    <xdr:ext cx="762000" cy="259045"/>
    <xdr:sp macro="" textlink="">
      <xdr:nvSpPr>
        <xdr:cNvPr id="449" name="将来負担の状況平均値テキスト"/>
        <xdr:cNvSpPr txBox="1"/>
      </xdr:nvSpPr>
      <xdr:spPr>
        <a:xfrm>
          <a:off x="17106900" y="24487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50" name="フローチャート: 判断 449"/>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115147</xdr:rowOff>
    </xdr:from>
    <xdr:to>
      <xdr:col>77</xdr:col>
      <xdr:colOff>44450</xdr:colOff>
      <xdr:row>14</xdr:row>
      <xdr:rowOff>144907</xdr:rowOff>
    </xdr:to>
    <xdr:cxnSp macro="">
      <xdr:nvCxnSpPr>
        <xdr:cNvPr id="451" name="直線コネクタ 450"/>
        <xdr:cNvCxnSpPr/>
      </xdr:nvCxnSpPr>
      <xdr:spPr>
        <a:xfrm flipV="1">
          <a:off x="15290800" y="2515447"/>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82042</xdr:rowOff>
    </xdr:from>
    <xdr:to>
      <xdr:col>77</xdr:col>
      <xdr:colOff>95250</xdr:colOff>
      <xdr:row>15</xdr:row>
      <xdr:rowOff>12192</xdr:rowOff>
    </xdr:to>
    <xdr:sp macro="" textlink="">
      <xdr:nvSpPr>
        <xdr:cNvPr id="452" name="フローチャート: 判断 451"/>
        <xdr:cNvSpPr/>
      </xdr:nvSpPr>
      <xdr:spPr>
        <a:xfrm>
          <a:off x="16129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168419</xdr:rowOff>
    </xdr:from>
    <xdr:ext cx="736600" cy="259045"/>
    <xdr:sp macro="" textlink="">
      <xdr:nvSpPr>
        <xdr:cNvPr id="453" name="テキスト ボックス 452"/>
        <xdr:cNvSpPr txBox="1"/>
      </xdr:nvSpPr>
      <xdr:spPr>
        <a:xfrm>
          <a:off x="15798800" y="2568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144907</xdr:rowOff>
    </xdr:from>
    <xdr:to>
      <xdr:col>72</xdr:col>
      <xdr:colOff>203200</xdr:colOff>
      <xdr:row>15</xdr:row>
      <xdr:rowOff>10456</xdr:rowOff>
    </xdr:to>
    <xdr:cxnSp macro="">
      <xdr:nvCxnSpPr>
        <xdr:cNvPr id="454" name="直線コネクタ 453"/>
        <xdr:cNvCxnSpPr/>
      </xdr:nvCxnSpPr>
      <xdr:spPr>
        <a:xfrm flipV="1">
          <a:off x="14401800" y="2545207"/>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11938</xdr:rowOff>
    </xdr:from>
    <xdr:to>
      <xdr:col>73</xdr:col>
      <xdr:colOff>44450</xdr:colOff>
      <xdr:row>15</xdr:row>
      <xdr:rowOff>113538</xdr:rowOff>
    </xdr:to>
    <xdr:sp macro="" textlink="">
      <xdr:nvSpPr>
        <xdr:cNvPr id="455" name="フローチャート: 判断 454"/>
        <xdr:cNvSpPr/>
      </xdr:nvSpPr>
      <xdr:spPr>
        <a:xfrm>
          <a:off x="15240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98315</xdr:rowOff>
    </xdr:from>
    <xdr:ext cx="762000" cy="259045"/>
    <xdr:sp macro="" textlink="">
      <xdr:nvSpPr>
        <xdr:cNvPr id="456" name="テキスト ボックス 455"/>
        <xdr:cNvSpPr txBox="1"/>
      </xdr:nvSpPr>
      <xdr:spPr>
        <a:xfrm>
          <a:off x="14909800" y="267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10456</xdr:rowOff>
    </xdr:from>
    <xdr:to>
      <xdr:col>68</xdr:col>
      <xdr:colOff>152400</xdr:colOff>
      <xdr:row>15</xdr:row>
      <xdr:rowOff>127085</xdr:rowOff>
    </xdr:to>
    <xdr:cxnSp macro="">
      <xdr:nvCxnSpPr>
        <xdr:cNvPr id="457" name="直線コネクタ 456"/>
        <xdr:cNvCxnSpPr/>
      </xdr:nvCxnSpPr>
      <xdr:spPr>
        <a:xfrm flipV="1">
          <a:off x="13512800" y="2582206"/>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139023</xdr:rowOff>
    </xdr:from>
    <xdr:to>
      <xdr:col>68</xdr:col>
      <xdr:colOff>203200</xdr:colOff>
      <xdr:row>16</xdr:row>
      <xdr:rowOff>69173</xdr:rowOff>
    </xdr:to>
    <xdr:sp macro="" textlink="">
      <xdr:nvSpPr>
        <xdr:cNvPr id="458" name="フローチャート: 判断 457"/>
        <xdr:cNvSpPr/>
      </xdr:nvSpPr>
      <xdr:spPr>
        <a:xfrm>
          <a:off x="14351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53950</xdr:rowOff>
    </xdr:from>
    <xdr:ext cx="762000" cy="259045"/>
    <xdr:sp macro="" textlink="">
      <xdr:nvSpPr>
        <xdr:cNvPr id="459" name="テキスト ボックス 458"/>
        <xdr:cNvSpPr txBox="1"/>
      </xdr:nvSpPr>
      <xdr:spPr>
        <a:xfrm>
          <a:off x="14020800" y="279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1355</xdr:rowOff>
    </xdr:from>
    <xdr:to>
      <xdr:col>64</xdr:col>
      <xdr:colOff>152400</xdr:colOff>
      <xdr:row>16</xdr:row>
      <xdr:rowOff>102955</xdr:rowOff>
    </xdr:to>
    <xdr:sp macro="" textlink="">
      <xdr:nvSpPr>
        <xdr:cNvPr id="460" name="フローチャート: 判断 459"/>
        <xdr:cNvSpPr/>
      </xdr:nvSpPr>
      <xdr:spPr>
        <a:xfrm>
          <a:off x="13462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87732</xdr:rowOff>
    </xdr:from>
    <xdr:ext cx="762000" cy="259045"/>
    <xdr:sp macro="" textlink="">
      <xdr:nvSpPr>
        <xdr:cNvPr id="461" name="テキスト ボックス 460"/>
        <xdr:cNvSpPr txBox="1"/>
      </xdr:nvSpPr>
      <xdr:spPr>
        <a:xfrm>
          <a:off x="13131800" y="283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12869</xdr:rowOff>
    </xdr:from>
    <xdr:to>
      <xdr:col>81</xdr:col>
      <xdr:colOff>95250</xdr:colOff>
      <xdr:row>14</xdr:row>
      <xdr:rowOff>114469</xdr:rowOff>
    </xdr:to>
    <xdr:sp macro="" textlink="">
      <xdr:nvSpPr>
        <xdr:cNvPr id="467" name="楕円 466"/>
        <xdr:cNvSpPr/>
      </xdr:nvSpPr>
      <xdr:spPr>
        <a:xfrm>
          <a:off x="16967200" y="241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105596</xdr:rowOff>
    </xdr:from>
    <xdr:ext cx="762000" cy="259045"/>
    <xdr:sp macro="" textlink="">
      <xdr:nvSpPr>
        <xdr:cNvPr id="468" name="将来負担の状況該当値テキスト"/>
        <xdr:cNvSpPr txBox="1"/>
      </xdr:nvSpPr>
      <xdr:spPr>
        <a:xfrm>
          <a:off x="17106900" y="233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64347</xdr:rowOff>
    </xdr:from>
    <xdr:to>
      <xdr:col>77</xdr:col>
      <xdr:colOff>95250</xdr:colOff>
      <xdr:row>14</xdr:row>
      <xdr:rowOff>165947</xdr:rowOff>
    </xdr:to>
    <xdr:sp macro="" textlink="">
      <xdr:nvSpPr>
        <xdr:cNvPr id="469" name="楕円 468"/>
        <xdr:cNvSpPr/>
      </xdr:nvSpPr>
      <xdr:spPr>
        <a:xfrm>
          <a:off x="16129000" y="24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4674</xdr:rowOff>
    </xdr:from>
    <xdr:ext cx="736600" cy="259045"/>
    <xdr:sp macro="" textlink="">
      <xdr:nvSpPr>
        <xdr:cNvPr id="470" name="テキスト ボックス 469"/>
        <xdr:cNvSpPr txBox="1"/>
      </xdr:nvSpPr>
      <xdr:spPr>
        <a:xfrm>
          <a:off x="15798800" y="2233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94107</xdr:rowOff>
    </xdr:from>
    <xdr:to>
      <xdr:col>73</xdr:col>
      <xdr:colOff>44450</xdr:colOff>
      <xdr:row>15</xdr:row>
      <xdr:rowOff>24257</xdr:rowOff>
    </xdr:to>
    <xdr:sp macro="" textlink="">
      <xdr:nvSpPr>
        <xdr:cNvPr id="471" name="楕円 470"/>
        <xdr:cNvSpPr/>
      </xdr:nvSpPr>
      <xdr:spPr>
        <a:xfrm>
          <a:off x="15240000" y="249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34434</xdr:rowOff>
    </xdr:from>
    <xdr:ext cx="762000" cy="259045"/>
    <xdr:sp macro="" textlink="">
      <xdr:nvSpPr>
        <xdr:cNvPr id="472" name="テキスト ボックス 471"/>
        <xdr:cNvSpPr txBox="1"/>
      </xdr:nvSpPr>
      <xdr:spPr>
        <a:xfrm>
          <a:off x="14909800" y="226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131106</xdr:rowOff>
    </xdr:from>
    <xdr:to>
      <xdr:col>68</xdr:col>
      <xdr:colOff>203200</xdr:colOff>
      <xdr:row>15</xdr:row>
      <xdr:rowOff>61256</xdr:rowOff>
    </xdr:to>
    <xdr:sp macro="" textlink="">
      <xdr:nvSpPr>
        <xdr:cNvPr id="473" name="楕円 472"/>
        <xdr:cNvSpPr/>
      </xdr:nvSpPr>
      <xdr:spPr>
        <a:xfrm>
          <a:off x="14351000" y="25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71433</xdr:rowOff>
    </xdr:from>
    <xdr:ext cx="762000" cy="259045"/>
    <xdr:sp macro="" textlink="">
      <xdr:nvSpPr>
        <xdr:cNvPr id="474" name="テキスト ボックス 473"/>
        <xdr:cNvSpPr txBox="1"/>
      </xdr:nvSpPr>
      <xdr:spPr>
        <a:xfrm>
          <a:off x="14020800" y="230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76285</xdr:rowOff>
    </xdr:from>
    <xdr:to>
      <xdr:col>64</xdr:col>
      <xdr:colOff>152400</xdr:colOff>
      <xdr:row>16</xdr:row>
      <xdr:rowOff>6435</xdr:rowOff>
    </xdr:to>
    <xdr:sp macro="" textlink="">
      <xdr:nvSpPr>
        <xdr:cNvPr id="475" name="楕円 474"/>
        <xdr:cNvSpPr/>
      </xdr:nvSpPr>
      <xdr:spPr>
        <a:xfrm>
          <a:off x="13462000" y="264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16612</xdr:rowOff>
    </xdr:from>
    <xdr:ext cx="762000" cy="259045"/>
    <xdr:sp macro="" textlink="">
      <xdr:nvSpPr>
        <xdr:cNvPr id="476" name="テキスト ボックス 475"/>
        <xdr:cNvSpPr txBox="1"/>
      </xdr:nvSpPr>
      <xdr:spPr>
        <a:xfrm>
          <a:off x="13131800" y="241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47,858
47,605
206.94
21,860,143
21,298,520
555,669
11,490,923
19,023,494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本市では平成８年度に職員</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名削減を打ち出し、平成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年度に１年前倒しでこの目標を達成した。さらに、団塊の世代の大量退職を見据え、平成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年度までを期間とする職員採用平準化計画に基づき、職員数の平準化、</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名の削減を実施してきており、こうした取り組みが類似団体や全国平均より大幅に低い数値につながってきている。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ただ、</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年度については前年度実施の大型事業が完了したことに伴い、事業費支弁が大幅に減となったことで、対前年では悪化した。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61685</xdr:rowOff>
    </xdr:to>
    <xdr:cxnSp macro="">
      <xdr:nvCxnSpPr>
        <xdr:cNvPr id="63" name="直線コネクタ 62"/>
        <xdr:cNvCxnSpPr/>
      </xdr:nvCxnSpPr>
      <xdr:spPr>
        <a:xfrm flipV="1">
          <a:off x="4826000" y="5651500"/>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58964</xdr:rowOff>
    </xdr:from>
    <xdr:to>
      <xdr:col>24</xdr:col>
      <xdr:colOff>25400</xdr:colOff>
      <xdr:row>34</xdr:row>
      <xdr:rowOff>61686</xdr:rowOff>
    </xdr:to>
    <xdr:cxnSp macro="">
      <xdr:nvCxnSpPr>
        <xdr:cNvPr id="68" name="直線コネクタ 67"/>
        <xdr:cNvCxnSpPr/>
      </xdr:nvCxnSpPr>
      <xdr:spPr>
        <a:xfrm>
          <a:off x="3987800" y="5716814"/>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61884</xdr:rowOff>
    </xdr:from>
    <xdr:ext cx="762000" cy="259045"/>
    <xdr:sp macro="" textlink="">
      <xdr:nvSpPr>
        <xdr:cNvPr id="69" name="人件費平均値テキスト"/>
        <xdr:cNvSpPr txBox="1"/>
      </xdr:nvSpPr>
      <xdr:spPr>
        <a:xfrm>
          <a:off x="4914900" y="606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89807</xdr:rowOff>
    </xdr:from>
    <xdr:to>
      <xdr:col>24</xdr:col>
      <xdr:colOff>76200</xdr:colOff>
      <xdr:row>36</xdr:row>
      <xdr:rowOff>19957</xdr:rowOff>
    </xdr:to>
    <xdr:sp macro="" textlink="">
      <xdr:nvSpPr>
        <xdr:cNvPr id="70" name="フローチャート: 判断 69"/>
        <xdr:cNvSpPr/>
      </xdr:nvSpPr>
      <xdr:spPr>
        <a:xfrm>
          <a:off x="47752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58964</xdr:rowOff>
    </xdr:from>
    <xdr:to>
      <xdr:col>19</xdr:col>
      <xdr:colOff>187325</xdr:colOff>
      <xdr:row>33</xdr:row>
      <xdr:rowOff>146050</xdr:rowOff>
    </xdr:to>
    <xdr:cxnSp macro="">
      <xdr:nvCxnSpPr>
        <xdr:cNvPr id="71" name="直線コネクタ 70"/>
        <xdr:cNvCxnSpPr/>
      </xdr:nvCxnSpPr>
      <xdr:spPr>
        <a:xfrm flipV="1">
          <a:off x="3098800" y="57168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111578</xdr:rowOff>
    </xdr:from>
    <xdr:to>
      <xdr:col>20</xdr:col>
      <xdr:colOff>38100</xdr:colOff>
      <xdr:row>36</xdr:row>
      <xdr:rowOff>41728</xdr:rowOff>
    </xdr:to>
    <xdr:sp macro="" textlink="">
      <xdr:nvSpPr>
        <xdr:cNvPr id="72" name="フローチャート: 判断 71"/>
        <xdr:cNvSpPr/>
      </xdr:nvSpPr>
      <xdr:spPr>
        <a:xfrm>
          <a:off x="3937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26505</xdr:rowOff>
    </xdr:from>
    <xdr:ext cx="736600" cy="259045"/>
    <xdr:sp macro="" textlink="">
      <xdr:nvSpPr>
        <xdr:cNvPr id="73" name="テキスト ボックス 72"/>
        <xdr:cNvSpPr txBox="1"/>
      </xdr:nvSpPr>
      <xdr:spPr>
        <a:xfrm>
          <a:off x="3606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135164</xdr:rowOff>
    </xdr:from>
    <xdr:to>
      <xdr:col>15</xdr:col>
      <xdr:colOff>98425</xdr:colOff>
      <xdr:row>33</xdr:row>
      <xdr:rowOff>146050</xdr:rowOff>
    </xdr:to>
    <xdr:cxnSp macro="">
      <xdr:nvCxnSpPr>
        <xdr:cNvPr id="74" name="直線コネクタ 73"/>
        <xdr:cNvCxnSpPr/>
      </xdr:nvCxnSpPr>
      <xdr:spPr>
        <a:xfrm>
          <a:off x="2209800" y="57930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78922</xdr:rowOff>
    </xdr:from>
    <xdr:to>
      <xdr:col>15</xdr:col>
      <xdr:colOff>149225</xdr:colOff>
      <xdr:row>36</xdr:row>
      <xdr:rowOff>9072</xdr:rowOff>
    </xdr:to>
    <xdr:sp macro="" textlink="">
      <xdr:nvSpPr>
        <xdr:cNvPr id="75" name="フローチャート: 判断 74"/>
        <xdr:cNvSpPr/>
      </xdr:nvSpPr>
      <xdr:spPr>
        <a:xfrm>
          <a:off x="3048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165299</xdr:rowOff>
    </xdr:from>
    <xdr:ext cx="762000" cy="259045"/>
    <xdr:sp macro="" textlink="">
      <xdr:nvSpPr>
        <xdr:cNvPr id="76" name="テキスト ボックス 75"/>
        <xdr:cNvSpPr txBox="1"/>
      </xdr:nvSpPr>
      <xdr:spPr>
        <a:xfrm>
          <a:off x="27178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135164</xdr:rowOff>
    </xdr:from>
    <xdr:to>
      <xdr:col>11</xdr:col>
      <xdr:colOff>9525</xdr:colOff>
      <xdr:row>34</xdr:row>
      <xdr:rowOff>83457</xdr:rowOff>
    </xdr:to>
    <xdr:cxnSp macro="">
      <xdr:nvCxnSpPr>
        <xdr:cNvPr id="77" name="直線コネクタ 76"/>
        <xdr:cNvCxnSpPr/>
      </xdr:nvCxnSpPr>
      <xdr:spPr>
        <a:xfrm flipV="1">
          <a:off x="1320800" y="57930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8" name="フローチャート: 判断 77"/>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79" name="テキスト ボックス 78"/>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122464</xdr:rowOff>
    </xdr:from>
    <xdr:to>
      <xdr:col>6</xdr:col>
      <xdr:colOff>171450</xdr:colOff>
      <xdr:row>36</xdr:row>
      <xdr:rowOff>52614</xdr:rowOff>
    </xdr:to>
    <xdr:sp macro="" textlink="">
      <xdr:nvSpPr>
        <xdr:cNvPr id="80" name="フローチャート: 判断 79"/>
        <xdr:cNvSpPr/>
      </xdr:nvSpPr>
      <xdr:spPr>
        <a:xfrm>
          <a:off x="1270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37391</xdr:rowOff>
    </xdr:from>
    <xdr:ext cx="762000" cy="259045"/>
    <xdr:sp macro="" textlink="">
      <xdr:nvSpPr>
        <xdr:cNvPr id="81" name="テキスト ボックス 80"/>
        <xdr:cNvSpPr txBox="1"/>
      </xdr:nvSpPr>
      <xdr:spPr>
        <a:xfrm>
          <a:off x="939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10886</xdr:rowOff>
    </xdr:from>
    <xdr:to>
      <xdr:col>24</xdr:col>
      <xdr:colOff>76200</xdr:colOff>
      <xdr:row>34</xdr:row>
      <xdr:rowOff>112486</xdr:rowOff>
    </xdr:to>
    <xdr:sp macro="" textlink="">
      <xdr:nvSpPr>
        <xdr:cNvPr id="87" name="楕円 86"/>
        <xdr:cNvSpPr/>
      </xdr:nvSpPr>
      <xdr:spPr>
        <a:xfrm>
          <a:off x="47752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27413</xdr:rowOff>
    </xdr:from>
    <xdr:ext cx="762000" cy="259045"/>
    <xdr:sp macro="" textlink="">
      <xdr:nvSpPr>
        <xdr:cNvPr id="88" name="人件費該当値テキスト"/>
        <xdr:cNvSpPr txBox="1"/>
      </xdr:nvSpPr>
      <xdr:spPr>
        <a:xfrm>
          <a:off x="49149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8164</xdr:rowOff>
    </xdr:from>
    <xdr:to>
      <xdr:col>20</xdr:col>
      <xdr:colOff>38100</xdr:colOff>
      <xdr:row>33</xdr:row>
      <xdr:rowOff>109764</xdr:rowOff>
    </xdr:to>
    <xdr:sp macro="" textlink="">
      <xdr:nvSpPr>
        <xdr:cNvPr id="89" name="楕円 88"/>
        <xdr:cNvSpPr/>
      </xdr:nvSpPr>
      <xdr:spPr>
        <a:xfrm>
          <a:off x="3937000" y="5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119941</xdr:rowOff>
    </xdr:from>
    <xdr:ext cx="736600" cy="259045"/>
    <xdr:sp macro="" textlink="">
      <xdr:nvSpPr>
        <xdr:cNvPr id="90" name="テキスト ボックス 89"/>
        <xdr:cNvSpPr txBox="1"/>
      </xdr:nvSpPr>
      <xdr:spPr>
        <a:xfrm>
          <a:off x="3606800" y="543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95250</xdr:rowOff>
    </xdr:from>
    <xdr:to>
      <xdr:col>15</xdr:col>
      <xdr:colOff>149225</xdr:colOff>
      <xdr:row>34</xdr:row>
      <xdr:rowOff>25400</xdr:rowOff>
    </xdr:to>
    <xdr:sp macro="" textlink="">
      <xdr:nvSpPr>
        <xdr:cNvPr id="91" name="楕円 90"/>
        <xdr:cNvSpPr/>
      </xdr:nvSpPr>
      <xdr:spPr>
        <a:xfrm>
          <a:off x="3048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35577</xdr:rowOff>
    </xdr:from>
    <xdr:ext cx="762000" cy="259045"/>
    <xdr:sp macro="" textlink="">
      <xdr:nvSpPr>
        <xdr:cNvPr id="92" name="テキスト ボックス 91"/>
        <xdr:cNvSpPr txBox="1"/>
      </xdr:nvSpPr>
      <xdr:spPr>
        <a:xfrm>
          <a:off x="2717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84364</xdr:rowOff>
    </xdr:from>
    <xdr:to>
      <xdr:col>11</xdr:col>
      <xdr:colOff>60325</xdr:colOff>
      <xdr:row>34</xdr:row>
      <xdr:rowOff>14514</xdr:rowOff>
    </xdr:to>
    <xdr:sp macro="" textlink="">
      <xdr:nvSpPr>
        <xdr:cNvPr id="93" name="楕円 92"/>
        <xdr:cNvSpPr/>
      </xdr:nvSpPr>
      <xdr:spPr>
        <a:xfrm>
          <a:off x="2159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24691</xdr:rowOff>
    </xdr:from>
    <xdr:ext cx="762000" cy="259045"/>
    <xdr:sp macro="" textlink="">
      <xdr:nvSpPr>
        <xdr:cNvPr id="94" name="テキスト ボックス 93"/>
        <xdr:cNvSpPr txBox="1"/>
      </xdr:nvSpPr>
      <xdr:spPr>
        <a:xfrm>
          <a:off x="1828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32657</xdr:rowOff>
    </xdr:from>
    <xdr:to>
      <xdr:col>6</xdr:col>
      <xdr:colOff>171450</xdr:colOff>
      <xdr:row>34</xdr:row>
      <xdr:rowOff>134257</xdr:rowOff>
    </xdr:to>
    <xdr:sp macro="" textlink="">
      <xdr:nvSpPr>
        <xdr:cNvPr id="95" name="楕円 94"/>
        <xdr:cNvSpPr/>
      </xdr:nvSpPr>
      <xdr:spPr>
        <a:xfrm>
          <a:off x="1270000" y="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144434</xdr:rowOff>
    </xdr:from>
    <xdr:ext cx="762000" cy="259045"/>
    <xdr:sp macro="" textlink="">
      <xdr:nvSpPr>
        <xdr:cNvPr id="96" name="テキスト ボックス 95"/>
        <xdr:cNvSpPr txBox="1"/>
      </xdr:nvSpPr>
      <xdr:spPr>
        <a:xfrm>
          <a:off x="939800" y="563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経費として増加傾向にある。要因は、業務の民間委託が進み、従来人件費として計上していた経費が、物件費にシフトしていきていること、また、ふるさと納税制度への対応にかかる経費が増大していること等にある。</a:t>
          </a:r>
          <a:r>
            <a:rPr kumimoji="1" lang="en-US" altLang="ja-JP" sz="1200">
              <a:latin typeface="ＭＳ Ｐゴシック" panose="020B0600070205080204" pitchFamily="50" charset="-128"/>
              <a:ea typeface="ＭＳ Ｐゴシック" panose="020B0600070205080204" pitchFamily="50" charset="-128"/>
            </a:rPr>
            <a:t>H28</a:t>
          </a:r>
          <a:r>
            <a:rPr kumimoji="1" lang="ja-JP" altLang="en-US" sz="1200">
              <a:latin typeface="ＭＳ Ｐゴシック" panose="020B0600070205080204" pitchFamily="50" charset="-128"/>
              <a:ea typeface="ＭＳ Ｐゴシック" panose="020B0600070205080204" pitchFamily="50" charset="-128"/>
            </a:rPr>
            <a:t>は法人市民税の大幅な増の影響で、改善したものの、</a:t>
          </a:r>
          <a:r>
            <a:rPr kumimoji="1" lang="en-US" altLang="ja-JP" sz="1200">
              <a:latin typeface="ＭＳ Ｐゴシック" panose="020B0600070205080204" pitchFamily="50" charset="-128"/>
              <a:ea typeface="ＭＳ Ｐゴシック" panose="020B0600070205080204" pitchFamily="50" charset="-128"/>
            </a:rPr>
            <a:t>H29</a:t>
          </a:r>
          <a:r>
            <a:rPr kumimoji="1" lang="ja-JP" altLang="en-US" sz="1200">
              <a:latin typeface="ＭＳ Ｐゴシック" panose="020B0600070205080204" pitchFamily="50" charset="-128"/>
              <a:ea typeface="ＭＳ Ｐゴシック" panose="020B0600070205080204" pitchFamily="50" charset="-128"/>
            </a:rPr>
            <a:t>年度はこれにも増して経費の増があったため悪化につながった。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今後も経費の増加傾向は続くと見込まれるため、予算編成等において一層日経費の削減等を図っていく必要がある。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22</xdr:row>
      <xdr:rowOff>50800</xdr:rowOff>
    </xdr:to>
    <xdr:cxnSp macro="">
      <xdr:nvCxnSpPr>
        <xdr:cNvPr id="124" name="直線コネクタ 123"/>
        <xdr:cNvCxnSpPr/>
      </xdr:nvCxnSpPr>
      <xdr:spPr>
        <a:xfrm flipV="1">
          <a:off x="16510000" y="2413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5"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6" name="直線コネクタ 125"/>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158750</xdr:rowOff>
    </xdr:from>
    <xdr:to>
      <xdr:col>82</xdr:col>
      <xdr:colOff>107950</xdr:colOff>
      <xdr:row>19</xdr:row>
      <xdr:rowOff>69850</xdr:rowOff>
    </xdr:to>
    <xdr:cxnSp macro="">
      <xdr:nvCxnSpPr>
        <xdr:cNvPr id="129" name="直線コネクタ 128"/>
        <xdr:cNvCxnSpPr/>
      </xdr:nvCxnSpPr>
      <xdr:spPr>
        <a:xfrm>
          <a:off x="15671800" y="30734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30" name="物件費平均値テキスト"/>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50800</xdr:rowOff>
    </xdr:from>
    <xdr:to>
      <xdr:col>82</xdr:col>
      <xdr:colOff>158750</xdr:colOff>
      <xdr:row>18</xdr:row>
      <xdr:rowOff>152400</xdr:rowOff>
    </xdr:to>
    <xdr:sp macro="" textlink="">
      <xdr:nvSpPr>
        <xdr:cNvPr id="131" name="フローチャート: 判断 130"/>
        <xdr:cNvSpPr/>
      </xdr:nvSpPr>
      <xdr:spPr>
        <a:xfrm>
          <a:off x="164592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158750</xdr:rowOff>
    </xdr:from>
    <xdr:to>
      <xdr:col>78</xdr:col>
      <xdr:colOff>69850</xdr:colOff>
      <xdr:row>18</xdr:row>
      <xdr:rowOff>76200</xdr:rowOff>
    </xdr:to>
    <xdr:cxnSp macro="">
      <xdr:nvCxnSpPr>
        <xdr:cNvPr id="132" name="直線コネクタ 131"/>
        <xdr:cNvCxnSpPr/>
      </xdr:nvCxnSpPr>
      <xdr:spPr>
        <a:xfrm flipV="1">
          <a:off x="14782800" y="3073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146050</xdr:rowOff>
    </xdr:from>
    <xdr:to>
      <xdr:col>78</xdr:col>
      <xdr:colOff>120650</xdr:colOff>
      <xdr:row>18</xdr:row>
      <xdr:rowOff>76200</xdr:rowOff>
    </xdr:to>
    <xdr:sp macro="" textlink="">
      <xdr:nvSpPr>
        <xdr:cNvPr id="133" name="フローチャート: 判断 132"/>
        <xdr:cNvSpPr/>
      </xdr:nvSpPr>
      <xdr:spPr>
        <a:xfrm>
          <a:off x="15621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60977</xdr:rowOff>
    </xdr:from>
    <xdr:ext cx="736600" cy="259045"/>
    <xdr:sp macro="" textlink="">
      <xdr:nvSpPr>
        <xdr:cNvPr id="134" name="テキスト ボックス 133"/>
        <xdr:cNvSpPr txBox="1"/>
      </xdr:nvSpPr>
      <xdr:spPr>
        <a:xfrm>
          <a:off x="15290800" y="314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158750</xdr:rowOff>
    </xdr:from>
    <xdr:to>
      <xdr:col>73</xdr:col>
      <xdr:colOff>180975</xdr:colOff>
      <xdr:row>18</xdr:row>
      <xdr:rowOff>76200</xdr:rowOff>
    </xdr:to>
    <xdr:cxnSp macro="">
      <xdr:nvCxnSpPr>
        <xdr:cNvPr id="135" name="直線コネクタ 134"/>
        <xdr:cNvCxnSpPr/>
      </xdr:nvCxnSpPr>
      <xdr:spPr>
        <a:xfrm>
          <a:off x="13893800" y="3073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120650</xdr:rowOff>
    </xdr:from>
    <xdr:to>
      <xdr:col>74</xdr:col>
      <xdr:colOff>31750</xdr:colOff>
      <xdr:row>18</xdr:row>
      <xdr:rowOff>50800</xdr:rowOff>
    </xdr:to>
    <xdr:sp macro="" textlink="">
      <xdr:nvSpPr>
        <xdr:cNvPr id="136" name="フローチャート: 判断 135"/>
        <xdr:cNvSpPr/>
      </xdr:nvSpPr>
      <xdr:spPr>
        <a:xfrm>
          <a:off x="14732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60977</xdr:rowOff>
    </xdr:from>
    <xdr:ext cx="762000" cy="259045"/>
    <xdr:sp macro="" textlink="">
      <xdr:nvSpPr>
        <xdr:cNvPr id="137" name="テキスト ボックス 136"/>
        <xdr:cNvSpPr txBox="1"/>
      </xdr:nvSpPr>
      <xdr:spPr>
        <a:xfrm>
          <a:off x="14401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158750</xdr:rowOff>
    </xdr:from>
    <xdr:to>
      <xdr:col>69</xdr:col>
      <xdr:colOff>92075</xdr:colOff>
      <xdr:row>18</xdr:row>
      <xdr:rowOff>12700</xdr:rowOff>
    </xdr:to>
    <xdr:cxnSp macro="">
      <xdr:nvCxnSpPr>
        <xdr:cNvPr id="138" name="直線コネクタ 137"/>
        <xdr:cNvCxnSpPr/>
      </xdr:nvCxnSpPr>
      <xdr:spPr>
        <a:xfrm flipV="1">
          <a:off x="13004800" y="3073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9" name="フローチャート: 判断 138"/>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40" name="テキスト ボックス 139"/>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41" name="フローチャート: 判断 140"/>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2" name="テキスト ボックス 141"/>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48" name="楕円 147"/>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49" name="物件費該当値テキスト"/>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107950</xdr:rowOff>
    </xdr:from>
    <xdr:to>
      <xdr:col>78</xdr:col>
      <xdr:colOff>120650</xdr:colOff>
      <xdr:row>18</xdr:row>
      <xdr:rowOff>38100</xdr:rowOff>
    </xdr:to>
    <xdr:sp macro="" textlink="">
      <xdr:nvSpPr>
        <xdr:cNvPr id="150" name="楕円 149"/>
        <xdr:cNvSpPr/>
      </xdr:nvSpPr>
      <xdr:spPr>
        <a:xfrm>
          <a:off x="15621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51" name="テキスト ボックス 150"/>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25400</xdr:rowOff>
    </xdr:from>
    <xdr:to>
      <xdr:col>74</xdr:col>
      <xdr:colOff>31750</xdr:colOff>
      <xdr:row>18</xdr:row>
      <xdr:rowOff>127000</xdr:rowOff>
    </xdr:to>
    <xdr:sp macro="" textlink="">
      <xdr:nvSpPr>
        <xdr:cNvPr id="152" name="楕円 151"/>
        <xdr:cNvSpPr/>
      </xdr:nvSpPr>
      <xdr:spPr>
        <a:xfrm>
          <a:off x="14732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111777</xdr:rowOff>
    </xdr:from>
    <xdr:ext cx="762000" cy="259045"/>
    <xdr:sp macro="" textlink="">
      <xdr:nvSpPr>
        <xdr:cNvPr id="153" name="テキスト ボックス 152"/>
        <xdr:cNvSpPr txBox="1"/>
      </xdr:nvSpPr>
      <xdr:spPr>
        <a:xfrm>
          <a:off x="14401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107950</xdr:rowOff>
    </xdr:from>
    <xdr:to>
      <xdr:col>69</xdr:col>
      <xdr:colOff>142875</xdr:colOff>
      <xdr:row>18</xdr:row>
      <xdr:rowOff>38100</xdr:rowOff>
    </xdr:to>
    <xdr:sp macro="" textlink="">
      <xdr:nvSpPr>
        <xdr:cNvPr id="154" name="楕円 153"/>
        <xdr:cNvSpPr/>
      </xdr:nvSpPr>
      <xdr:spPr>
        <a:xfrm>
          <a:off x="13843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5" name="テキスト ボックス 154"/>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6" name="楕円 155"/>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7" name="テキスト ボックス 156"/>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年度における扶助費については、ほぼ前年並みだったものの、法人市民税の増に伴い、充当できた経常一般財源が多かったために数値としては改善した。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今後も少子高齢化等の影響により増加することが見込まれるため、資格審査の適正化等により上昇傾向に歯止めをかけ、経常一般財源の多少に影響されることなく数値を改善させられ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127000</xdr:rowOff>
    </xdr:to>
    <xdr:cxnSp macro="">
      <xdr:nvCxnSpPr>
        <xdr:cNvPr id="185" name="直線コネクタ 184"/>
        <xdr:cNvCxnSpPr/>
      </xdr:nvCxnSpPr>
      <xdr:spPr>
        <a:xfrm flipV="1">
          <a:off x="4826000" y="93091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6" name="扶助費最小値テキスト"/>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7" name="直線コネクタ 186"/>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107950</xdr:rowOff>
    </xdr:to>
    <xdr:cxnSp macro="">
      <xdr:nvCxnSpPr>
        <xdr:cNvPr id="190" name="直線コネクタ 189"/>
        <xdr:cNvCxnSpPr/>
      </xdr:nvCxnSpPr>
      <xdr:spPr>
        <a:xfrm flipV="1">
          <a:off x="3987800" y="9728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58</xdr:row>
      <xdr:rowOff>146050</xdr:rowOff>
    </xdr:to>
    <xdr:cxnSp macro="">
      <xdr:nvCxnSpPr>
        <xdr:cNvPr id="193" name="直線コネクタ 192"/>
        <xdr:cNvCxnSpPr/>
      </xdr:nvCxnSpPr>
      <xdr:spPr>
        <a:xfrm flipV="1">
          <a:off x="3098800" y="98806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146050</xdr:rowOff>
    </xdr:to>
    <xdr:cxnSp macro="">
      <xdr:nvCxnSpPr>
        <xdr:cNvPr id="196" name="直線コネクタ 195"/>
        <xdr:cNvCxnSpPr/>
      </xdr:nvCxnSpPr>
      <xdr:spPr>
        <a:xfrm>
          <a:off x="2209800" y="98806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7" name="フローチャート: 判断 196"/>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73677</xdr:rowOff>
    </xdr:from>
    <xdr:ext cx="762000" cy="259045"/>
    <xdr:sp macro="" textlink="">
      <xdr:nvSpPr>
        <xdr:cNvPr id="198" name="テキスト ボックス 197"/>
        <xdr:cNvSpPr txBox="1"/>
      </xdr:nvSpPr>
      <xdr:spPr>
        <a:xfrm>
          <a:off x="2717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58</xdr:row>
      <xdr:rowOff>31750</xdr:rowOff>
    </xdr:to>
    <xdr:cxnSp macro="">
      <xdr:nvCxnSpPr>
        <xdr:cNvPr id="199" name="直線コネクタ 198"/>
        <xdr:cNvCxnSpPr/>
      </xdr:nvCxnSpPr>
      <xdr:spPr>
        <a:xfrm flipV="1">
          <a:off x="1320800" y="9880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0" name="フローチャート: 判断 199"/>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01" name="テキスト ボックス 200"/>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3" name="テキスト ボックス 202"/>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9" name="楕円 208"/>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10"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11" name="楕円 210"/>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12" name="テキスト ボックス 211"/>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95250</xdr:rowOff>
    </xdr:from>
    <xdr:to>
      <xdr:col>15</xdr:col>
      <xdr:colOff>149225</xdr:colOff>
      <xdr:row>59</xdr:row>
      <xdr:rowOff>25400</xdr:rowOff>
    </xdr:to>
    <xdr:sp macro="" textlink="">
      <xdr:nvSpPr>
        <xdr:cNvPr id="213" name="楕円 212"/>
        <xdr:cNvSpPr/>
      </xdr:nvSpPr>
      <xdr:spPr>
        <a:xfrm>
          <a:off x="3048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10177</xdr:rowOff>
    </xdr:from>
    <xdr:ext cx="762000" cy="259045"/>
    <xdr:sp macro="" textlink="">
      <xdr:nvSpPr>
        <xdr:cNvPr id="214" name="テキスト ボックス 213"/>
        <xdr:cNvSpPr txBox="1"/>
      </xdr:nvSpPr>
      <xdr:spPr>
        <a:xfrm>
          <a:off x="2717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5" name="楕円 214"/>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6" name="テキスト ボックス 215"/>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7" name="楕円 216"/>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18" name="テキスト ボックス 217"/>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類似団体と比べても高い数値で推移している。特別会計への繰出金の増、除排雪経費の増大等が要因となっている。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特別会計のなかでも、下水道事業については公営企業会計への移行を踏まえ、使用料の見直しも含めた適切な財政運営を図っていく。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107950</xdr:rowOff>
    </xdr:to>
    <xdr:cxnSp macro="">
      <xdr:nvCxnSpPr>
        <xdr:cNvPr id="250" name="直線コネクタ 249"/>
        <xdr:cNvCxnSpPr/>
      </xdr:nvCxnSpPr>
      <xdr:spPr>
        <a:xfrm flipV="1">
          <a:off x="16510000" y="9147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1"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2" name="直線コネクタ 251"/>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3" name="その他最大値テキスト"/>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4" name="直線コネクタ 253"/>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50800</xdr:rowOff>
    </xdr:from>
    <xdr:to>
      <xdr:col>82</xdr:col>
      <xdr:colOff>107950</xdr:colOff>
      <xdr:row>59</xdr:row>
      <xdr:rowOff>69850</xdr:rowOff>
    </xdr:to>
    <xdr:cxnSp macro="">
      <xdr:nvCxnSpPr>
        <xdr:cNvPr id="255" name="直線コネクタ 254"/>
        <xdr:cNvCxnSpPr/>
      </xdr:nvCxnSpPr>
      <xdr:spPr>
        <a:xfrm>
          <a:off x="15671800" y="10166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7002</xdr:rowOff>
    </xdr:from>
    <xdr:ext cx="762000" cy="259045"/>
    <xdr:sp macro="" textlink="">
      <xdr:nvSpPr>
        <xdr:cNvPr id="256" name="その他平均値テキスト"/>
        <xdr:cNvSpPr txBox="1"/>
      </xdr:nvSpPr>
      <xdr:spPr>
        <a:xfrm>
          <a:off x="16598900" y="9608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161925</xdr:rowOff>
    </xdr:from>
    <xdr:to>
      <xdr:col>82</xdr:col>
      <xdr:colOff>158750</xdr:colOff>
      <xdr:row>57</xdr:row>
      <xdr:rowOff>92075</xdr:rowOff>
    </xdr:to>
    <xdr:sp macro="" textlink="">
      <xdr:nvSpPr>
        <xdr:cNvPr id="257" name="フローチャート: 判断 256"/>
        <xdr:cNvSpPr/>
      </xdr:nvSpPr>
      <xdr:spPr>
        <a:xfrm>
          <a:off x="164592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41275</xdr:rowOff>
    </xdr:from>
    <xdr:to>
      <xdr:col>78</xdr:col>
      <xdr:colOff>69850</xdr:colOff>
      <xdr:row>59</xdr:row>
      <xdr:rowOff>50800</xdr:rowOff>
    </xdr:to>
    <xdr:cxnSp macro="">
      <xdr:nvCxnSpPr>
        <xdr:cNvPr id="258" name="直線コネクタ 257"/>
        <xdr:cNvCxnSpPr/>
      </xdr:nvCxnSpPr>
      <xdr:spPr>
        <a:xfrm>
          <a:off x="14782800" y="101568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123825</xdr:rowOff>
    </xdr:from>
    <xdr:to>
      <xdr:col>78</xdr:col>
      <xdr:colOff>120650</xdr:colOff>
      <xdr:row>57</xdr:row>
      <xdr:rowOff>53975</xdr:rowOff>
    </xdr:to>
    <xdr:sp macro="" textlink="">
      <xdr:nvSpPr>
        <xdr:cNvPr id="259" name="フローチャート: 判断 258"/>
        <xdr:cNvSpPr/>
      </xdr:nvSpPr>
      <xdr:spPr>
        <a:xfrm>
          <a:off x="15621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64152</xdr:rowOff>
    </xdr:from>
    <xdr:ext cx="736600" cy="259045"/>
    <xdr:sp macro="" textlink="">
      <xdr:nvSpPr>
        <xdr:cNvPr id="260" name="テキスト ボックス 259"/>
        <xdr:cNvSpPr txBox="1"/>
      </xdr:nvSpPr>
      <xdr:spPr>
        <a:xfrm>
          <a:off x="15290800" y="9493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41275</xdr:rowOff>
    </xdr:from>
    <xdr:to>
      <xdr:col>73</xdr:col>
      <xdr:colOff>180975</xdr:colOff>
      <xdr:row>59</xdr:row>
      <xdr:rowOff>98425</xdr:rowOff>
    </xdr:to>
    <xdr:cxnSp macro="">
      <xdr:nvCxnSpPr>
        <xdr:cNvPr id="261" name="直線コネクタ 260"/>
        <xdr:cNvCxnSpPr/>
      </xdr:nvCxnSpPr>
      <xdr:spPr>
        <a:xfrm flipV="1">
          <a:off x="13893800" y="101568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142875</xdr:rowOff>
    </xdr:from>
    <xdr:to>
      <xdr:col>74</xdr:col>
      <xdr:colOff>31750</xdr:colOff>
      <xdr:row>57</xdr:row>
      <xdr:rowOff>73025</xdr:rowOff>
    </xdr:to>
    <xdr:sp macro="" textlink="">
      <xdr:nvSpPr>
        <xdr:cNvPr id="262" name="フローチャート: 判断 261"/>
        <xdr:cNvSpPr/>
      </xdr:nvSpPr>
      <xdr:spPr>
        <a:xfrm>
          <a:off x="14732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83202</xdr:rowOff>
    </xdr:from>
    <xdr:ext cx="762000" cy="259045"/>
    <xdr:sp macro="" textlink="">
      <xdr:nvSpPr>
        <xdr:cNvPr id="263" name="テキスト ボックス 262"/>
        <xdr:cNvSpPr txBox="1"/>
      </xdr:nvSpPr>
      <xdr:spPr>
        <a:xfrm>
          <a:off x="14401800" y="951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98425</xdr:rowOff>
    </xdr:from>
    <xdr:to>
      <xdr:col>69</xdr:col>
      <xdr:colOff>92075</xdr:colOff>
      <xdr:row>59</xdr:row>
      <xdr:rowOff>165100</xdr:rowOff>
    </xdr:to>
    <xdr:cxnSp macro="">
      <xdr:nvCxnSpPr>
        <xdr:cNvPr id="264" name="直線コネクタ 263"/>
        <xdr:cNvCxnSpPr/>
      </xdr:nvCxnSpPr>
      <xdr:spPr>
        <a:xfrm flipV="1">
          <a:off x="13004800" y="102139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142875</xdr:rowOff>
    </xdr:from>
    <xdr:to>
      <xdr:col>69</xdr:col>
      <xdr:colOff>142875</xdr:colOff>
      <xdr:row>57</xdr:row>
      <xdr:rowOff>73025</xdr:rowOff>
    </xdr:to>
    <xdr:sp macro="" textlink="">
      <xdr:nvSpPr>
        <xdr:cNvPr id="265" name="フローチャート: 判断 264"/>
        <xdr:cNvSpPr/>
      </xdr:nvSpPr>
      <xdr:spPr>
        <a:xfrm>
          <a:off x="13843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83202</xdr:rowOff>
    </xdr:from>
    <xdr:ext cx="762000" cy="259045"/>
    <xdr:sp macro="" textlink="">
      <xdr:nvSpPr>
        <xdr:cNvPr id="266" name="テキスト ボックス 265"/>
        <xdr:cNvSpPr txBox="1"/>
      </xdr:nvSpPr>
      <xdr:spPr>
        <a:xfrm>
          <a:off x="13512800" y="951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7" name="フローチャート: 判断 266"/>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8" name="テキスト ボックス 267"/>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4" name="楕円 273"/>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75" name="その他該当値テキスト"/>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0</xdr:rowOff>
    </xdr:from>
    <xdr:to>
      <xdr:col>78</xdr:col>
      <xdr:colOff>120650</xdr:colOff>
      <xdr:row>59</xdr:row>
      <xdr:rowOff>101600</xdr:rowOff>
    </xdr:to>
    <xdr:sp macro="" textlink="">
      <xdr:nvSpPr>
        <xdr:cNvPr id="276" name="楕円 275"/>
        <xdr:cNvSpPr/>
      </xdr:nvSpPr>
      <xdr:spPr>
        <a:xfrm>
          <a:off x="15621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86377</xdr:rowOff>
    </xdr:from>
    <xdr:ext cx="736600" cy="259045"/>
    <xdr:sp macro="" textlink="">
      <xdr:nvSpPr>
        <xdr:cNvPr id="277" name="テキスト ボックス 276"/>
        <xdr:cNvSpPr txBox="1"/>
      </xdr:nvSpPr>
      <xdr:spPr>
        <a:xfrm>
          <a:off x="15290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161925</xdr:rowOff>
    </xdr:from>
    <xdr:to>
      <xdr:col>74</xdr:col>
      <xdr:colOff>31750</xdr:colOff>
      <xdr:row>59</xdr:row>
      <xdr:rowOff>92075</xdr:rowOff>
    </xdr:to>
    <xdr:sp macro="" textlink="">
      <xdr:nvSpPr>
        <xdr:cNvPr id="278" name="楕円 277"/>
        <xdr:cNvSpPr/>
      </xdr:nvSpPr>
      <xdr:spPr>
        <a:xfrm>
          <a:off x="147320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76852</xdr:rowOff>
    </xdr:from>
    <xdr:ext cx="762000" cy="259045"/>
    <xdr:sp macro="" textlink="">
      <xdr:nvSpPr>
        <xdr:cNvPr id="279" name="テキスト ボックス 278"/>
        <xdr:cNvSpPr txBox="1"/>
      </xdr:nvSpPr>
      <xdr:spPr>
        <a:xfrm>
          <a:off x="14401800" y="1019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47625</xdr:rowOff>
    </xdr:from>
    <xdr:to>
      <xdr:col>69</xdr:col>
      <xdr:colOff>142875</xdr:colOff>
      <xdr:row>59</xdr:row>
      <xdr:rowOff>149225</xdr:rowOff>
    </xdr:to>
    <xdr:sp macro="" textlink="">
      <xdr:nvSpPr>
        <xdr:cNvPr id="280" name="楕円 279"/>
        <xdr:cNvSpPr/>
      </xdr:nvSpPr>
      <xdr:spPr>
        <a:xfrm>
          <a:off x="13843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134002</xdr:rowOff>
    </xdr:from>
    <xdr:ext cx="762000" cy="259045"/>
    <xdr:sp macro="" textlink="">
      <xdr:nvSpPr>
        <xdr:cNvPr id="281" name="テキスト ボックス 280"/>
        <xdr:cNvSpPr txBox="1"/>
      </xdr:nvSpPr>
      <xdr:spPr>
        <a:xfrm>
          <a:off x="13512800" y="1024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82" name="楕円 281"/>
        <xdr:cNvSpPr/>
      </xdr:nvSpPr>
      <xdr:spPr>
        <a:xfrm>
          <a:off x="12954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83" name="テキスト ボックス 282"/>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においては、北村山公立病院における施設整備にかかる起債償還が始まったことで、本市からの負担金が大幅に増えたことと等を要因に補助費等の経費が増大した。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今後数値を改善すべく、予算編成等において補助・負担金のあり方等について整理する必要がある。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20320</xdr:rowOff>
    </xdr:to>
    <xdr:cxnSp macro="">
      <xdr:nvCxnSpPr>
        <xdr:cNvPr id="310" name="直線コネクタ 309"/>
        <xdr:cNvCxnSpPr/>
      </xdr:nvCxnSpPr>
      <xdr:spPr>
        <a:xfrm flipV="1">
          <a:off x="16510000" y="58953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163847</xdr:rowOff>
    </xdr:from>
    <xdr:ext cx="762000" cy="259045"/>
    <xdr:sp macro="" textlink="">
      <xdr:nvSpPr>
        <xdr:cNvPr id="311" name="補助費等最小値テキスト"/>
        <xdr:cNvSpPr txBox="1"/>
      </xdr:nvSpPr>
      <xdr:spPr>
        <a:xfrm>
          <a:off x="16598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20320</xdr:rowOff>
    </xdr:from>
    <xdr:to>
      <xdr:col>82</xdr:col>
      <xdr:colOff>196850</xdr:colOff>
      <xdr:row>42</xdr:row>
      <xdr:rowOff>20320</xdr:rowOff>
    </xdr:to>
    <xdr:cxnSp macro="">
      <xdr:nvCxnSpPr>
        <xdr:cNvPr id="312" name="直線コネクタ 311"/>
        <xdr:cNvCxnSpPr/>
      </xdr:nvCxnSpPr>
      <xdr:spPr>
        <a:xfrm>
          <a:off x="16421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13" name="補助費等最大値テキスト"/>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4" name="直線コネクタ 313"/>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123190</xdr:rowOff>
    </xdr:from>
    <xdr:to>
      <xdr:col>82</xdr:col>
      <xdr:colOff>107950</xdr:colOff>
      <xdr:row>38</xdr:row>
      <xdr:rowOff>58420</xdr:rowOff>
    </xdr:to>
    <xdr:cxnSp macro="">
      <xdr:nvCxnSpPr>
        <xdr:cNvPr id="315" name="直線コネクタ 314"/>
        <xdr:cNvCxnSpPr/>
      </xdr:nvCxnSpPr>
      <xdr:spPr>
        <a:xfrm>
          <a:off x="15671800" y="64668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158767</xdr:rowOff>
    </xdr:from>
    <xdr:ext cx="762000" cy="259045"/>
    <xdr:sp macro="" textlink="">
      <xdr:nvSpPr>
        <xdr:cNvPr id="316" name="補助費等平均値テキスト"/>
        <xdr:cNvSpPr txBox="1"/>
      </xdr:nvSpPr>
      <xdr:spPr>
        <a:xfrm>
          <a:off x="16598900" y="650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xdr:rowOff>
    </xdr:from>
    <xdr:to>
      <xdr:col>82</xdr:col>
      <xdr:colOff>158750</xdr:colOff>
      <xdr:row>38</xdr:row>
      <xdr:rowOff>116840</xdr:rowOff>
    </xdr:to>
    <xdr:sp macro="" textlink="">
      <xdr:nvSpPr>
        <xdr:cNvPr id="317" name="フローチャート: 判断 316"/>
        <xdr:cNvSpPr/>
      </xdr:nvSpPr>
      <xdr:spPr>
        <a:xfrm>
          <a:off x="164592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123190</xdr:rowOff>
    </xdr:from>
    <xdr:to>
      <xdr:col>78</xdr:col>
      <xdr:colOff>69850</xdr:colOff>
      <xdr:row>38</xdr:row>
      <xdr:rowOff>50800</xdr:rowOff>
    </xdr:to>
    <xdr:cxnSp macro="">
      <xdr:nvCxnSpPr>
        <xdr:cNvPr id="318" name="直線コネクタ 317"/>
        <xdr:cNvCxnSpPr/>
      </xdr:nvCxnSpPr>
      <xdr:spPr>
        <a:xfrm flipV="1">
          <a:off x="14782800" y="64668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163830</xdr:rowOff>
    </xdr:from>
    <xdr:to>
      <xdr:col>78</xdr:col>
      <xdr:colOff>120650</xdr:colOff>
      <xdr:row>38</xdr:row>
      <xdr:rowOff>93980</xdr:rowOff>
    </xdr:to>
    <xdr:sp macro="" textlink="">
      <xdr:nvSpPr>
        <xdr:cNvPr id="319" name="フローチャート: 判断 318"/>
        <xdr:cNvSpPr/>
      </xdr:nvSpPr>
      <xdr:spPr>
        <a:xfrm>
          <a:off x="15621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78757</xdr:rowOff>
    </xdr:from>
    <xdr:ext cx="736600" cy="259045"/>
    <xdr:sp macro="" textlink="">
      <xdr:nvSpPr>
        <xdr:cNvPr id="320" name="テキスト ボックス 319"/>
        <xdr:cNvSpPr txBox="1"/>
      </xdr:nvSpPr>
      <xdr:spPr>
        <a:xfrm>
          <a:off x="15290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38</xdr:row>
      <xdr:rowOff>50800</xdr:rowOff>
    </xdr:to>
    <xdr:cxnSp macro="">
      <xdr:nvCxnSpPr>
        <xdr:cNvPr id="321" name="直線コネクタ 320"/>
        <xdr:cNvCxnSpPr/>
      </xdr:nvCxnSpPr>
      <xdr:spPr>
        <a:xfrm>
          <a:off x="13893800" y="6482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95250</xdr:rowOff>
    </xdr:from>
    <xdr:to>
      <xdr:col>74</xdr:col>
      <xdr:colOff>31750</xdr:colOff>
      <xdr:row>38</xdr:row>
      <xdr:rowOff>25400</xdr:rowOff>
    </xdr:to>
    <xdr:sp macro="" textlink="">
      <xdr:nvSpPr>
        <xdr:cNvPr id="322" name="フローチャート: 判断 321"/>
        <xdr:cNvSpPr/>
      </xdr:nvSpPr>
      <xdr:spPr>
        <a:xfrm>
          <a:off x="14732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35577</xdr:rowOff>
    </xdr:from>
    <xdr:ext cx="762000" cy="259045"/>
    <xdr:sp macro="" textlink="">
      <xdr:nvSpPr>
        <xdr:cNvPr id="323" name="テキスト ボックス 322"/>
        <xdr:cNvSpPr txBox="1"/>
      </xdr:nvSpPr>
      <xdr:spPr>
        <a:xfrm>
          <a:off x="14401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37</xdr:row>
      <xdr:rowOff>161290</xdr:rowOff>
    </xdr:to>
    <xdr:cxnSp macro="">
      <xdr:nvCxnSpPr>
        <xdr:cNvPr id="324" name="直線コネクタ 323"/>
        <xdr:cNvCxnSpPr/>
      </xdr:nvCxnSpPr>
      <xdr:spPr>
        <a:xfrm flipV="1">
          <a:off x="13004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125730</xdr:rowOff>
    </xdr:from>
    <xdr:to>
      <xdr:col>69</xdr:col>
      <xdr:colOff>142875</xdr:colOff>
      <xdr:row>38</xdr:row>
      <xdr:rowOff>55880</xdr:rowOff>
    </xdr:to>
    <xdr:sp macro="" textlink="">
      <xdr:nvSpPr>
        <xdr:cNvPr id="325" name="フローチャート: 判断 324"/>
        <xdr:cNvSpPr/>
      </xdr:nvSpPr>
      <xdr:spPr>
        <a:xfrm>
          <a:off x="13843000" y="646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40657</xdr:rowOff>
    </xdr:from>
    <xdr:ext cx="762000" cy="259045"/>
    <xdr:sp macro="" textlink="">
      <xdr:nvSpPr>
        <xdr:cNvPr id="326" name="テキスト ボックス 325"/>
        <xdr:cNvSpPr txBox="1"/>
      </xdr:nvSpPr>
      <xdr:spPr>
        <a:xfrm>
          <a:off x="13512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27" name="フローチャート: 判断 326"/>
        <xdr:cNvSpPr/>
      </xdr:nvSpPr>
      <xdr:spPr>
        <a:xfrm>
          <a:off x="12954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28" name="テキスト ボックス 327"/>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34" name="楕円 333"/>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24147</xdr:rowOff>
    </xdr:from>
    <xdr:ext cx="762000" cy="259045"/>
    <xdr:sp macro="" textlink="">
      <xdr:nvSpPr>
        <xdr:cNvPr id="335" name="補助費等該当値テキスト"/>
        <xdr:cNvSpPr txBox="1"/>
      </xdr:nvSpPr>
      <xdr:spPr>
        <a:xfrm>
          <a:off x="165989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72390</xdr:rowOff>
    </xdr:from>
    <xdr:to>
      <xdr:col>78</xdr:col>
      <xdr:colOff>120650</xdr:colOff>
      <xdr:row>38</xdr:row>
      <xdr:rowOff>2540</xdr:rowOff>
    </xdr:to>
    <xdr:sp macro="" textlink="">
      <xdr:nvSpPr>
        <xdr:cNvPr id="336" name="楕円 335"/>
        <xdr:cNvSpPr/>
      </xdr:nvSpPr>
      <xdr:spPr>
        <a:xfrm>
          <a:off x="15621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12717</xdr:rowOff>
    </xdr:from>
    <xdr:ext cx="736600" cy="259045"/>
    <xdr:sp macro="" textlink="">
      <xdr:nvSpPr>
        <xdr:cNvPr id="337" name="テキスト ボックス 336"/>
        <xdr:cNvSpPr txBox="1"/>
      </xdr:nvSpPr>
      <xdr:spPr>
        <a:xfrm>
          <a:off x="15290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0</xdr:rowOff>
    </xdr:from>
    <xdr:to>
      <xdr:col>74</xdr:col>
      <xdr:colOff>31750</xdr:colOff>
      <xdr:row>38</xdr:row>
      <xdr:rowOff>101600</xdr:rowOff>
    </xdr:to>
    <xdr:sp macro="" textlink="">
      <xdr:nvSpPr>
        <xdr:cNvPr id="338" name="楕円 337"/>
        <xdr:cNvSpPr/>
      </xdr:nvSpPr>
      <xdr:spPr>
        <a:xfrm>
          <a:off x="14732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86377</xdr:rowOff>
    </xdr:from>
    <xdr:ext cx="762000" cy="259045"/>
    <xdr:sp macro="" textlink="">
      <xdr:nvSpPr>
        <xdr:cNvPr id="339" name="テキスト ボックス 338"/>
        <xdr:cNvSpPr txBox="1"/>
      </xdr:nvSpPr>
      <xdr:spPr>
        <a:xfrm>
          <a:off x="14401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40" name="楕円 339"/>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27957</xdr:rowOff>
    </xdr:from>
    <xdr:ext cx="762000" cy="259045"/>
    <xdr:sp macro="" textlink="">
      <xdr:nvSpPr>
        <xdr:cNvPr id="341" name="テキスト ボックス 340"/>
        <xdr:cNvSpPr txBox="1"/>
      </xdr:nvSpPr>
      <xdr:spPr>
        <a:xfrm>
          <a:off x="13512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42" name="楕円 341"/>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50817</xdr:rowOff>
    </xdr:from>
    <xdr:ext cx="762000" cy="259045"/>
    <xdr:sp macro="" textlink="">
      <xdr:nvSpPr>
        <xdr:cNvPr id="343" name="テキスト ボックス 342"/>
        <xdr:cNvSpPr txBox="1"/>
      </xdr:nvSpPr>
      <xdr:spPr>
        <a:xfrm>
          <a:off x="12623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交付税措置のない起債は可能な限り借入しない等の効果で、公債費は減少傾向にある。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８年度借入の多額の起債の償還が前年度で完了したことが大きく影響し、対前年で大きく改善した。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今後も予算編成等において、起債の借入には慎重に検討し、適切な財政運営に努める。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8" name="直線コネクタ 35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9" name="テキスト ボックス 35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0" name="直線コネクタ 35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1" name="テキスト ボックス 36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2" name="直線コネクタ 36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3" name="テキスト ボックス 36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4" name="直線コネクタ 36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5" name="テキスト ボックス 36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6" name="直線コネクタ 36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7" name="テキスト ボックス 36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96520</xdr:rowOff>
    </xdr:from>
    <xdr:to>
      <xdr:col>24</xdr:col>
      <xdr:colOff>25400</xdr:colOff>
      <xdr:row>81</xdr:row>
      <xdr:rowOff>69850</xdr:rowOff>
    </xdr:to>
    <xdr:cxnSp macro="">
      <xdr:nvCxnSpPr>
        <xdr:cNvPr id="371" name="直線コネクタ 370"/>
        <xdr:cNvCxnSpPr/>
      </xdr:nvCxnSpPr>
      <xdr:spPr>
        <a:xfrm flipV="1">
          <a:off x="4826000" y="124409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72" name="公債費最小値テキスト"/>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73" name="直線コネクタ 372"/>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11447</xdr:rowOff>
    </xdr:from>
    <xdr:ext cx="762000" cy="259045"/>
    <xdr:sp macro="" textlink="">
      <xdr:nvSpPr>
        <xdr:cNvPr id="374" name="公債費最大値テキスト"/>
        <xdr:cNvSpPr txBox="1"/>
      </xdr:nvSpPr>
      <xdr:spPr>
        <a:xfrm>
          <a:off x="4914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96520</xdr:rowOff>
    </xdr:from>
    <xdr:to>
      <xdr:col>24</xdr:col>
      <xdr:colOff>114300</xdr:colOff>
      <xdr:row>72</xdr:row>
      <xdr:rowOff>96520</xdr:rowOff>
    </xdr:to>
    <xdr:cxnSp macro="">
      <xdr:nvCxnSpPr>
        <xdr:cNvPr id="375" name="直線コネクタ 374"/>
        <xdr:cNvCxnSpPr/>
      </xdr:nvCxnSpPr>
      <xdr:spPr>
        <a:xfrm>
          <a:off x="4737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77</xdr:row>
      <xdr:rowOff>115570</xdr:rowOff>
    </xdr:to>
    <xdr:cxnSp macro="">
      <xdr:nvCxnSpPr>
        <xdr:cNvPr id="376" name="直線コネクタ 375"/>
        <xdr:cNvCxnSpPr/>
      </xdr:nvCxnSpPr>
      <xdr:spPr>
        <a:xfrm flipV="1">
          <a:off x="3987800" y="13309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101616</xdr:rowOff>
    </xdr:from>
    <xdr:ext cx="762000" cy="259045"/>
    <xdr:sp macro="" textlink="">
      <xdr:nvSpPr>
        <xdr:cNvPr id="377" name="公債費平均値テキスト"/>
        <xdr:cNvSpPr txBox="1"/>
      </xdr:nvSpPr>
      <xdr:spPr>
        <a:xfrm>
          <a:off x="4914900" y="13474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129539</xdr:rowOff>
    </xdr:from>
    <xdr:to>
      <xdr:col>24</xdr:col>
      <xdr:colOff>76200</xdr:colOff>
      <xdr:row>79</xdr:row>
      <xdr:rowOff>59689</xdr:rowOff>
    </xdr:to>
    <xdr:sp macro="" textlink="">
      <xdr:nvSpPr>
        <xdr:cNvPr id="378" name="フローチャート: 判断 377"/>
        <xdr:cNvSpPr/>
      </xdr:nvSpPr>
      <xdr:spPr>
        <a:xfrm>
          <a:off x="47752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168911</xdr:rowOff>
    </xdr:to>
    <xdr:cxnSp macro="">
      <xdr:nvCxnSpPr>
        <xdr:cNvPr id="379" name="直線コネクタ 378"/>
        <xdr:cNvCxnSpPr/>
      </xdr:nvCxnSpPr>
      <xdr:spPr>
        <a:xfrm flipV="1">
          <a:off x="3098800" y="133172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114300</xdr:rowOff>
    </xdr:from>
    <xdr:to>
      <xdr:col>20</xdr:col>
      <xdr:colOff>38100</xdr:colOff>
      <xdr:row>79</xdr:row>
      <xdr:rowOff>44450</xdr:rowOff>
    </xdr:to>
    <xdr:sp macro="" textlink="">
      <xdr:nvSpPr>
        <xdr:cNvPr id="380" name="フローチャート: 判断 379"/>
        <xdr:cNvSpPr/>
      </xdr:nvSpPr>
      <xdr:spPr>
        <a:xfrm>
          <a:off x="3937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29227</xdr:rowOff>
    </xdr:from>
    <xdr:ext cx="736600" cy="259045"/>
    <xdr:sp macro="" textlink="">
      <xdr:nvSpPr>
        <xdr:cNvPr id="381" name="テキスト ボックス 380"/>
        <xdr:cNvSpPr txBox="1"/>
      </xdr:nvSpPr>
      <xdr:spPr>
        <a:xfrm>
          <a:off x="3606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168911</xdr:rowOff>
    </xdr:from>
    <xdr:to>
      <xdr:col>15</xdr:col>
      <xdr:colOff>98425</xdr:colOff>
      <xdr:row>78</xdr:row>
      <xdr:rowOff>134620</xdr:rowOff>
    </xdr:to>
    <xdr:cxnSp macro="">
      <xdr:nvCxnSpPr>
        <xdr:cNvPr id="382" name="直線コネクタ 381"/>
        <xdr:cNvCxnSpPr/>
      </xdr:nvCxnSpPr>
      <xdr:spPr>
        <a:xfrm flipV="1">
          <a:off x="2209800" y="133705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99061</xdr:rowOff>
    </xdr:from>
    <xdr:to>
      <xdr:col>15</xdr:col>
      <xdr:colOff>149225</xdr:colOff>
      <xdr:row>79</xdr:row>
      <xdr:rowOff>29211</xdr:rowOff>
    </xdr:to>
    <xdr:sp macro="" textlink="">
      <xdr:nvSpPr>
        <xdr:cNvPr id="383" name="フローチャート: 判断 382"/>
        <xdr:cNvSpPr/>
      </xdr:nvSpPr>
      <xdr:spPr>
        <a:xfrm>
          <a:off x="3048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13988</xdr:rowOff>
    </xdr:from>
    <xdr:ext cx="762000" cy="259045"/>
    <xdr:sp macro="" textlink="">
      <xdr:nvSpPr>
        <xdr:cNvPr id="384" name="テキスト ボックス 383"/>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134620</xdr:rowOff>
    </xdr:from>
    <xdr:to>
      <xdr:col>11</xdr:col>
      <xdr:colOff>9525</xdr:colOff>
      <xdr:row>79</xdr:row>
      <xdr:rowOff>39370</xdr:rowOff>
    </xdr:to>
    <xdr:cxnSp macro="">
      <xdr:nvCxnSpPr>
        <xdr:cNvPr id="385" name="直線コネクタ 384"/>
        <xdr:cNvCxnSpPr/>
      </xdr:nvCxnSpPr>
      <xdr:spPr>
        <a:xfrm flipV="1">
          <a:off x="1320800" y="13507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129539</xdr:rowOff>
    </xdr:from>
    <xdr:to>
      <xdr:col>11</xdr:col>
      <xdr:colOff>60325</xdr:colOff>
      <xdr:row>79</xdr:row>
      <xdr:rowOff>59689</xdr:rowOff>
    </xdr:to>
    <xdr:sp macro="" textlink="">
      <xdr:nvSpPr>
        <xdr:cNvPr id="386" name="フローチャート: 判断 385"/>
        <xdr:cNvSpPr/>
      </xdr:nvSpPr>
      <xdr:spPr>
        <a:xfrm>
          <a:off x="2159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44466</xdr:rowOff>
    </xdr:from>
    <xdr:ext cx="762000" cy="259045"/>
    <xdr:sp macro="" textlink="">
      <xdr:nvSpPr>
        <xdr:cNvPr id="387" name="テキスト ボックス 386"/>
        <xdr:cNvSpPr txBox="1"/>
      </xdr:nvSpPr>
      <xdr:spPr>
        <a:xfrm>
          <a:off x="1828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macro="" textlink="">
      <xdr:nvSpPr>
        <xdr:cNvPr id="388" name="フローチャート: 判断 387"/>
        <xdr:cNvSpPr/>
      </xdr:nvSpPr>
      <xdr:spPr>
        <a:xfrm>
          <a:off x="1270000" y="1351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77488</xdr:rowOff>
    </xdr:from>
    <xdr:ext cx="762000" cy="259045"/>
    <xdr:sp macro="" textlink="">
      <xdr:nvSpPr>
        <xdr:cNvPr id="389" name="テキスト ボックス 388"/>
        <xdr:cNvSpPr txBox="1"/>
      </xdr:nvSpPr>
      <xdr:spPr>
        <a:xfrm>
          <a:off x="939800" y="1327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95" name="楕円 394"/>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73677</xdr:rowOff>
    </xdr:from>
    <xdr:ext cx="762000" cy="259045"/>
    <xdr:sp macro="" textlink="">
      <xdr:nvSpPr>
        <xdr:cNvPr id="396" name="公債費該当値テキスト"/>
        <xdr:cNvSpPr txBox="1"/>
      </xdr:nvSpPr>
      <xdr:spPr>
        <a:xfrm>
          <a:off x="49149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97" name="楕円 396"/>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98" name="テキスト ボックス 397"/>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118111</xdr:rowOff>
    </xdr:from>
    <xdr:to>
      <xdr:col>15</xdr:col>
      <xdr:colOff>149225</xdr:colOff>
      <xdr:row>78</xdr:row>
      <xdr:rowOff>48261</xdr:rowOff>
    </xdr:to>
    <xdr:sp macro="" textlink="">
      <xdr:nvSpPr>
        <xdr:cNvPr id="399" name="楕円 398"/>
        <xdr:cNvSpPr/>
      </xdr:nvSpPr>
      <xdr:spPr>
        <a:xfrm>
          <a:off x="3048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58438</xdr:rowOff>
    </xdr:from>
    <xdr:ext cx="762000" cy="259045"/>
    <xdr:sp macro="" textlink="">
      <xdr:nvSpPr>
        <xdr:cNvPr id="400" name="テキスト ボックス 399"/>
        <xdr:cNvSpPr txBox="1"/>
      </xdr:nvSpPr>
      <xdr:spPr>
        <a:xfrm>
          <a:off x="2717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83820</xdr:rowOff>
    </xdr:from>
    <xdr:to>
      <xdr:col>11</xdr:col>
      <xdr:colOff>60325</xdr:colOff>
      <xdr:row>79</xdr:row>
      <xdr:rowOff>13970</xdr:rowOff>
    </xdr:to>
    <xdr:sp macro="" textlink="">
      <xdr:nvSpPr>
        <xdr:cNvPr id="401" name="楕円 400"/>
        <xdr:cNvSpPr/>
      </xdr:nvSpPr>
      <xdr:spPr>
        <a:xfrm>
          <a:off x="2159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24147</xdr:rowOff>
    </xdr:from>
    <xdr:ext cx="762000" cy="259045"/>
    <xdr:sp macro="" textlink="">
      <xdr:nvSpPr>
        <xdr:cNvPr id="402" name="テキスト ボックス 401"/>
        <xdr:cNvSpPr txBox="1"/>
      </xdr:nvSpPr>
      <xdr:spPr>
        <a:xfrm>
          <a:off x="1828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160020</xdr:rowOff>
    </xdr:from>
    <xdr:to>
      <xdr:col>6</xdr:col>
      <xdr:colOff>171450</xdr:colOff>
      <xdr:row>79</xdr:row>
      <xdr:rowOff>90170</xdr:rowOff>
    </xdr:to>
    <xdr:sp macro="" textlink="">
      <xdr:nvSpPr>
        <xdr:cNvPr id="403" name="楕円 402"/>
        <xdr:cNvSpPr/>
      </xdr:nvSpPr>
      <xdr:spPr>
        <a:xfrm>
          <a:off x="1270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74947</xdr:rowOff>
    </xdr:from>
    <xdr:ext cx="762000" cy="259045"/>
    <xdr:sp macro="" textlink="">
      <xdr:nvSpPr>
        <xdr:cNvPr id="404" name="テキスト ボックス 403"/>
        <xdr:cNvSpPr txBox="1"/>
      </xdr:nvSpPr>
      <xdr:spPr>
        <a:xfrm>
          <a:off x="939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年度は法人市民税の大幅な増加による影響で、類似団体平均を下回る数値となったが、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年度は新たな施設にかかる運営管理費等の経常経費が増加した影響で、対前年度比で</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ポイント上昇となった。経常経費については、今後とも増加傾向が見込まれるので、予算編成等において、コストの精査等をより強めていく必要がある。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133858</xdr:rowOff>
    </xdr:to>
    <xdr:cxnSp macro="">
      <xdr:nvCxnSpPr>
        <xdr:cNvPr id="430" name="直線コネクタ 429"/>
        <xdr:cNvCxnSpPr/>
      </xdr:nvCxnSpPr>
      <xdr:spPr>
        <a:xfrm flipV="1">
          <a:off x="16510000" y="12585700"/>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31"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32" name="直線コネクタ 431"/>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3"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4" name="直線コネクタ 433"/>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77</xdr:row>
      <xdr:rowOff>161289</xdr:rowOff>
    </xdr:to>
    <xdr:cxnSp macro="">
      <xdr:nvCxnSpPr>
        <xdr:cNvPr id="435" name="直線コネクタ 434"/>
        <xdr:cNvCxnSpPr/>
      </xdr:nvCxnSpPr>
      <xdr:spPr>
        <a:xfrm>
          <a:off x="15671800" y="12960604"/>
          <a:ext cx="838200" cy="40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124731</xdr:rowOff>
    </xdr:from>
    <xdr:ext cx="762000" cy="259045"/>
    <xdr:sp macro="" textlink="">
      <xdr:nvSpPr>
        <xdr:cNvPr id="436" name="公債費以外平均値テキスト"/>
        <xdr:cNvSpPr txBox="1"/>
      </xdr:nvSpPr>
      <xdr:spPr>
        <a:xfrm>
          <a:off x="16598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7" name="フローチャート: 判断 436"/>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77</xdr:row>
      <xdr:rowOff>106426</xdr:rowOff>
    </xdr:to>
    <xdr:cxnSp macro="">
      <xdr:nvCxnSpPr>
        <xdr:cNvPr id="438" name="直線コネクタ 437"/>
        <xdr:cNvCxnSpPr/>
      </xdr:nvCxnSpPr>
      <xdr:spPr>
        <a:xfrm flipV="1">
          <a:off x="14782800" y="12960604"/>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9" name="フローチャート: 判断 438"/>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40" name="テキスト ボックス 439"/>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77</xdr:row>
      <xdr:rowOff>106426</xdr:rowOff>
    </xdr:to>
    <xdr:cxnSp macro="">
      <xdr:nvCxnSpPr>
        <xdr:cNvPr id="441" name="直線コネクタ 440"/>
        <xdr:cNvCxnSpPr/>
      </xdr:nvCxnSpPr>
      <xdr:spPr>
        <a:xfrm>
          <a:off x="13893800" y="1308862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42" name="フローチャート: 判断 441"/>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43" name="テキスト ボックス 442"/>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77</xdr:row>
      <xdr:rowOff>143002</xdr:rowOff>
    </xdr:to>
    <xdr:cxnSp macro="">
      <xdr:nvCxnSpPr>
        <xdr:cNvPr id="444" name="直線コネクタ 443"/>
        <xdr:cNvCxnSpPr/>
      </xdr:nvCxnSpPr>
      <xdr:spPr>
        <a:xfrm flipV="1">
          <a:off x="13004800" y="13088620"/>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96774</xdr:rowOff>
    </xdr:from>
    <xdr:to>
      <xdr:col>69</xdr:col>
      <xdr:colOff>142875</xdr:colOff>
      <xdr:row>76</xdr:row>
      <xdr:rowOff>26924</xdr:rowOff>
    </xdr:to>
    <xdr:sp macro="" textlink="">
      <xdr:nvSpPr>
        <xdr:cNvPr id="445" name="フローチャート: 判断 444"/>
        <xdr:cNvSpPr/>
      </xdr:nvSpPr>
      <xdr:spPr>
        <a:xfrm>
          <a:off x="13843000" y="1295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37101</xdr:rowOff>
    </xdr:from>
    <xdr:ext cx="762000" cy="259045"/>
    <xdr:sp macro="" textlink="">
      <xdr:nvSpPr>
        <xdr:cNvPr id="446" name="テキスト ボックス 445"/>
        <xdr:cNvSpPr txBox="1"/>
      </xdr:nvSpPr>
      <xdr:spPr>
        <a:xfrm>
          <a:off x="13512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xdr:rowOff>
    </xdr:from>
    <xdr:to>
      <xdr:col>65</xdr:col>
      <xdr:colOff>53975</xdr:colOff>
      <xdr:row>75</xdr:row>
      <xdr:rowOff>106934</xdr:rowOff>
    </xdr:to>
    <xdr:sp macro="" textlink="">
      <xdr:nvSpPr>
        <xdr:cNvPr id="447" name="フローチャート: 判断 446"/>
        <xdr:cNvSpPr/>
      </xdr:nvSpPr>
      <xdr:spPr>
        <a:xfrm>
          <a:off x="12954000" y="1286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117111</xdr:rowOff>
    </xdr:from>
    <xdr:ext cx="762000" cy="259045"/>
    <xdr:sp macro="" textlink="">
      <xdr:nvSpPr>
        <xdr:cNvPr id="448" name="テキスト ボックス 447"/>
        <xdr:cNvSpPr txBox="1"/>
      </xdr:nvSpPr>
      <xdr:spPr>
        <a:xfrm>
          <a:off x="12623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54" name="楕円 453"/>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55" name="公債費以外該当値テキスト"/>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51054</xdr:rowOff>
    </xdr:from>
    <xdr:to>
      <xdr:col>78</xdr:col>
      <xdr:colOff>120650</xdr:colOff>
      <xdr:row>75</xdr:row>
      <xdr:rowOff>152654</xdr:rowOff>
    </xdr:to>
    <xdr:sp macro="" textlink="">
      <xdr:nvSpPr>
        <xdr:cNvPr id="456" name="楕円 455"/>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162831</xdr:rowOff>
    </xdr:from>
    <xdr:ext cx="736600" cy="259045"/>
    <xdr:sp macro="" textlink="">
      <xdr:nvSpPr>
        <xdr:cNvPr id="457" name="テキスト ボックス 456"/>
        <xdr:cNvSpPr txBox="1"/>
      </xdr:nvSpPr>
      <xdr:spPr>
        <a:xfrm>
          <a:off x="15290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55626</xdr:rowOff>
    </xdr:from>
    <xdr:to>
      <xdr:col>74</xdr:col>
      <xdr:colOff>31750</xdr:colOff>
      <xdr:row>77</xdr:row>
      <xdr:rowOff>157226</xdr:rowOff>
    </xdr:to>
    <xdr:sp macro="" textlink="">
      <xdr:nvSpPr>
        <xdr:cNvPr id="458" name="楕円 457"/>
        <xdr:cNvSpPr/>
      </xdr:nvSpPr>
      <xdr:spPr>
        <a:xfrm>
          <a:off x="14732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142003</xdr:rowOff>
    </xdr:from>
    <xdr:ext cx="762000" cy="259045"/>
    <xdr:sp macro="" textlink="">
      <xdr:nvSpPr>
        <xdr:cNvPr id="459" name="テキスト ボックス 458"/>
        <xdr:cNvSpPr txBox="1"/>
      </xdr:nvSpPr>
      <xdr:spPr>
        <a:xfrm>
          <a:off x="14401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60" name="楕円 459"/>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61" name="テキスト ボックス 460"/>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92202</xdr:rowOff>
    </xdr:from>
    <xdr:to>
      <xdr:col>65</xdr:col>
      <xdr:colOff>53975</xdr:colOff>
      <xdr:row>78</xdr:row>
      <xdr:rowOff>22352</xdr:rowOff>
    </xdr:to>
    <xdr:sp macro="" textlink="">
      <xdr:nvSpPr>
        <xdr:cNvPr id="462" name="楕円 461"/>
        <xdr:cNvSpPr/>
      </xdr:nvSpPr>
      <xdr:spPr>
        <a:xfrm>
          <a:off x="12954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7129</xdr:rowOff>
    </xdr:from>
    <xdr:ext cx="762000" cy="259045"/>
    <xdr:sp macro="" textlink="">
      <xdr:nvSpPr>
        <xdr:cNvPr id="463" name="テキスト ボックス 462"/>
        <xdr:cNvSpPr txBox="1"/>
      </xdr:nvSpPr>
      <xdr:spPr>
        <a:xfrm>
          <a:off x="12623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100406</xdr:rowOff>
    </xdr:from>
    <xdr:to>
      <xdr:col>29</xdr:col>
      <xdr:colOff>127000</xdr:colOff>
      <xdr:row>20</xdr:row>
      <xdr:rowOff>42628</xdr:rowOff>
    </xdr:to>
    <xdr:cxnSp macro="">
      <xdr:nvCxnSpPr>
        <xdr:cNvPr id="45" name="直線コネクタ 44"/>
        <xdr:cNvCxnSpPr/>
      </xdr:nvCxnSpPr>
      <xdr:spPr bwMode="auto">
        <a:xfrm flipV="1">
          <a:off x="5651500" y="2033981"/>
          <a:ext cx="0" cy="1485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52805</xdr:rowOff>
    </xdr:from>
    <xdr:ext cx="762000" cy="259045"/>
    <xdr:sp macro="" textlink="">
      <xdr:nvSpPr>
        <xdr:cNvPr id="46" name="人口1人当たり決算額の推移最小値テキスト130"/>
        <xdr:cNvSpPr txBox="1"/>
      </xdr:nvSpPr>
      <xdr:spPr>
        <a:xfrm>
          <a:off x="5740400" y="3529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42628</xdr:rowOff>
    </xdr:from>
    <xdr:to>
      <xdr:col>30</xdr:col>
      <xdr:colOff>25400</xdr:colOff>
      <xdr:row>20</xdr:row>
      <xdr:rowOff>42628</xdr:rowOff>
    </xdr:to>
    <xdr:cxnSp macro="">
      <xdr:nvCxnSpPr>
        <xdr:cNvPr id="47" name="直線コネクタ 46"/>
        <xdr:cNvCxnSpPr/>
      </xdr:nvCxnSpPr>
      <xdr:spPr bwMode="auto">
        <a:xfrm>
          <a:off x="5562600" y="3519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15333</xdr:rowOff>
    </xdr:from>
    <xdr:ext cx="762000" cy="259045"/>
    <xdr:sp macro="" textlink="">
      <xdr:nvSpPr>
        <xdr:cNvPr id="48" name="人口1人当たり決算額の推移最大値テキスト130"/>
        <xdr:cNvSpPr txBox="1"/>
      </xdr:nvSpPr>
      <xdr:spPr>
        <a:xfrm>
          <a:off x="5740400" y="177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100406</xdr:rowOff>
    </xdr:from>
    <xdr:to>
      <xdr:col>30</xdr:col>
      <xdr:colOff>25400</xdr:colOff>
      <xdr:row>11</xdr:row>
      <xdr:rowOff>100406</xdr:rowOff>
    </xdr:to>
    <xdr:cxnSp macro="">
      <xdr:nvCxnSpPr>
        <xdr:cNvPr id="49" name="直線コネクタ 48"/>
        <xdr:cNvCxnSpPr/>
      </xdr:nvCxnSpPr>
      <xdr:spPr bwMode="auto">
        <a:xfrm>
          <a:off x="5562600" y="2033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42628</xdr:rowOff>
    </xdr:from>
    <xdr:to>
      <xdr:col>29</xdr:col>
      <xdr:colOff>127000</xdr:colOff>
      <xdr:row>20</xdr:row>
      <xdr:rowOff>68135</xdr:rowOff>
    </xdr:to>
    <xdr:cxnSp macro="">
      <xdr:nvCxnSpPr>
        <xdr:cNvPr id="50" name="直線コネクタ 49"/>
        <xdr:cNvCxnSpPr/>
      </xdr:nvCxnSpPr>
      <xdr:spPr bwMode="auto">
        <a:xfrm flipV="1">
          <a:off x="5003800" y="3519253"/>
          <a:ext cx="647700" cy="25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42035</xdr:rowOff>
    </xdr:from>
    <xdr:ext cx="762000" cy="259045"/>
    <xdr:sp macro="" textlink="">
      <xdr:nvSpPr>
        <xdr:cNvPr id="51" name="人口1人当たり決算額の推移平均値テキスト130"/>
        <xdr:cNvSpPr txBox="1"/>
      </xdr:nvSpPr>
      <xdr:spPr>
        <a:xfrm>
          <a:off x="5740400" y="2661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25508</xdr:rowOff>
    </xdr:from>
    <xdr:to>
      <xdr:col>29</xdr:col>
      <xdr:colOff>177800</xdr:colOff>
      <xdr:row>16</xdr:row>
      <xdr:rowOff>127108</xdr:rowOff>
    </xdr:to>
    <xdr:sp macro="" textlink="">
      <xdr:nvSpPr>
        <xdr:cNvPr id="52" name="フローチャート: 判断 51"/>
        <xdr:cNvSpPr/>
      </xdr:nvSpPr>
      <xdr:spPr bwMode="auto">
        <a:xfrm>
          <a:off x="5600700" y="28163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68135</xdr:rowOff>
    </xdr:from>
    <xdr:to>
      <xdr:col>26</xdr:col>
      <xdr:colOff>50800</xdr:colOff>
      <xdr:row>20</xdr:row>
      <xdr:rowOff>75393</xdr:rowOff>
    </xdr:to>
    <xdr:cxnSp macro="">
      <xdr:nvCxnSpPr>
        <xdr:cNvPr id="53" name="直線コネクタ 52"/>
        <xdr:cNvCxnSpPr/>
      </xdr:nvCxnSpPr>
      <xdr:spPr bwMode="auto">
        <a:xfrm flipV="1">
          <a:off x="4305300" y="3544760"/>
          <a:ext cx="698500" cy="7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19526</xdr:rowOff>
    </xdr:from>
    <xdr:to>
      <xdr:col>26</xdr:col>
      <xdr:colOff>101600</xdr:colOff>
      <xdr:row>16</xdr:row>
      <xdr:rowOff>121126</xdr:rowOff>
    </xdr:to>
    <xdr:sp macro="" textlink="">
      <xdr:nvSpPr>
        <xdr:cNvPr id="54" name="フローチャート: 判断 53"/>
        <xdr:cNvSpPr/>
      </xdr:nvSpPr>
      <xdr:spPr bwMode="auto">
        <a:xfrm>
          <a:off x="49530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131303</xdr:rowOff>
    </xdr:from>
    <xdr:ext cx="736600" cy="259045"/>
    <xdr:sp macro="" textlink="">
      <xdr:nvSpPr>
        <xdr:cNvPr id="55" name="テキスト ボックス 54"/>
        <xdr:cNvSpPr txBox="1"/>
      </xdr:nvSpPr>
      <xdr:spPr>
        <a:xfrm>
          <a:off x="4622800" y="2579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11519</xdr:rowOff>
    </xdr:from>
    <xdr:to>
      <xdr:col>22</xdr:col>
      <xdr:colOff>114300</xdr:colOff>
      <xdr:row>20</xdr:row>
      <xdr:rowOff>75393</xdr:rowOff>
    </xdr:to>
    <xdr:cxnSp macro="">
      <xdr:nvCxnSpPr>
        <xdr:cNvPr id="56" name="直線コネクタ 55"/>
        <xdr:cNvCxnSpPr/>
      </xdr:nvCxnSpPr>
      <xdr:spPr bwMode="auto">
        <a:xfrm>
          <a:off x="3606800" y="3488144"/>
          <a:ext cx="698500" cy="63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5353</xdr:rowOff>
    </xdr:from>
    <xdr:to>
      <xdr:col>22</xdr:col>
      <xdr:colOff>165100</xdr:colOff>
      <xdr:row>16</xdr:row>
      <xdr:rowOff>106953</xdr:rowOff>
    </xdr:to>
    <xdr:sp macro="" textlink="">
      <xdr:nvSpPr>
        <xdr:cNvPr id="57" name="フローチャート: 判断 56"/>
        <xdr:cNvSpPr/>
      </xdr:nvSpPr>
      <xdr:spPr bwMode="auto">
        <a:xfrm>
          <a:off x="42545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117130</xdr:rowOff>
    </xdr:from>
    <xdr:ext cx="762000" cy="259045"/>
    <xdr:sp macro="" textlink="">
      <xdr:nvSpPr>
        <xdr:cNvPr id="58" name="テキスト ボックス 57"/>
        <xdr:cNvSpPr txBox="1"/>
      </xdr:nvSpPr>
      <xdr:spPr>
        <a:xfrm>
          <a:off x="3924300" y="256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11519</xdr:rowOff>
    </xdr:from>
    <xdr:to>
      <xdr:col>18</xdr:col>
      <xdr:colOff>177800</xdr:colOff>
      <xdr:row>20</xdr:row>
      <xdr:rowOff>39065</xdr:rowOff>
    </xdr:to>
    <xdr:cxnSp macro="">
      <xdr:nvCxnSpPr>
        <xdr:cNvPr id="59" name="直線コネクタ 58"/>
        <xdr:cNvCxnSpPr/>
      </xdr:nvCxnSpPr>
      <xdr:spPr bwMode="auto">
        <a:xfrm flipV="1">
          <a:off x="2908300" y="3488144"/>
          <a:ext cx="698500" cy="27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74390</xdr:rowOff>
    </xdr:from>
    <xdr:to>
      <xdr:col>19</xdr:col>
      <xdr:colOff>38100</xdr:colOff>
      <xdr:row>17</xdr:row>
      <xdr:rowOff>4540</xdr:rowOff>
    </xdr:to>
    <xdr:sp macro="" textlink="">
      <xdr:nvSpPr>
        <xdr:cNvPr id="60" name="フローチャート: 判断 59"/>
        <xdr:cNvSpPr/>
      </xdr:nvSpPr>
      <xdr:spPr bwMode="auto">
        <a:xfrm>
          <a:off x="35560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14717</xdr:rowOff>
    </xdr:from>
    <xdr:ext cx="762000" cy="259045"/>
    <xdr:sp macro="" textlink="">
      <xdr:nvSpPr>
        <xdr:cNvPr id="61" name="テキスト ボックス 60"/>
        <xdr:cNvSpPr txBox="1"/>
      </xdr:nvSpPr>
      <xdr:spPr>
        <a:xfrm>
          <a:off x="3225800" y="263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125863</xdr:rowOff>
    </xdr:from>
    <xdr:to>
      <xdr:col>15</xdr:col>
      <xdr:colOff>101600</xdr:colOff>
      <xdr:row>17</xdr:row>
      <xdr:rowOff>56013</xdr:rowOff>
    </xdr:to>
    <xdr:sp macro="" textlink="">
      <xdr:nvSpPr>
        <xdr:cNvPr id="62" name="フローチャート: 判断 61"/>
        <xdr:cNvSpPr/>
      </xdr:nvSpPr>
      <xdr:spPr bwMode="auto">
        <a:xfrm>
          <a:off x="2857500" y="2916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66190</xdr:rowOff>
    </xdr:from>
    <xdr:ext cx="762000" cy="259045"/>
    <xdr:sp macro="" textlink="">
      <xdr:nvSpPr>
        <xdr:cNvPr id="63" name="テキスト ボックス 62"/>
        <xdr:cNvSpPr txBox="1"/>
      </xdr:nvSpPr>
      <xdr:spPr>
        <a:xfrm>
          <a:off x="2527300" y="26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163278</xdr:rowOff>
    </xdr:from>
    <xdr:to>
      <xdr:col>29</xdr:col>
      <xdr:colOff>177800</xdr:colOff>
      <xdr:row>20</xdr:row>
      <xdr:rowOff>93428</xdr:rowOff>
    </xdr:to>
    <xdr:sp macro="" textlink="">
      <xdr:nvSpPr>
        <xdr:cNvPr id="69" name="楕円 68"/>
        <xdr:cNvSpPr/>
      </xdr:nvSpPr>
      <xdr:spPr bwMode="auto">
        <a:xfrm>
          <a:off x="5600700" y="3468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71855</xdr:rowOff>
    </xdr:from>
    <xdr:ext cx="762000" cy="259045"/>
    <xdr:sp macro="" textlink="">
      <xdr:nvSpPr>
        <xdr:cNvPr id="70" name="人口1人当たり決算額の推移該当値テキスト130"/>
        <xdr:cNvSpPr txBox="1"/>
      </xdr:nvSpPr>
      <xdr:spPr>
        <a:xfrm>
          <a:off x="5740400" y="337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17335</xdr:rowOff>
    </xdr:from>
    <xdr:to>
      <xdr:col>26</xdr:col>
      <xdr:colOff>101600</xdr:colOff>
      <xdr:row>20</xdr:row>
      <xdr:rowOff>118935</xdr:rowOff>
    </xdr:to>
    <xdr:sp macro="" textlink="">
      <xdr:nvSpPr>
        <xdr:cNvPr id="71" name="楕円 70"/>
        <xdr:cNvSpPr/>
      </xdr:nvSpPr>
      <xdr:spPr bwMode="auto">
        <a:xfrm>
          <a:off x="4953000" y="3493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103712</xdr:rowOff>
    </xdr:from>
    <xdr:ext cx="736600" cy="259045"/>
    <xdr:sp macro="" textlink="">
      <xdr:nvSpPr>
        <xdr:cNvPr id="72" name="テキスト ボックス 71"/>
        <xdr:cNvSpPr txBox="1"/>
      </xdr:nvSpPr>
      <xdr:spPr>
        <a:xfrm>
          <a:off x="4622800" y="3580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24593</xdr:rowOff>
    </xdr:from>
    <xdr:to>
      <xdr:col>22</xdr:col>
      <xdr:colOff>165100</xdr:colOff>
      <xdr:row>20</xdr:row>
      <xdr:rowOff>126193</xdr:rowOff>
    </xdr:to>
    <xdr:sp macro="" textlink="">
      <xdr:nvSpPr>
        <xdr:cNvPr id="73" name="楕円 72"/>
        <xdr:cNvSpPr/>
      </xdr:nvSpPr>
      <xdr:spPr bwMode="auto">
        <a:xfrm>
          <a:off x="4254500" y="3501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110970</xdr:rowOff>
    </xdr:from>
    <xdr:ext cx="762000" cy="259045"/>
    <xdr:sp macro="" textlink="">
      <xdr:nvSpPr>
        <xdr:cNvPr id="74" name="テキスト ボックス 73"/>
        <xdr:cNvSpPr txBox="1"/>
      </xdr:nvSpPr>
      <xdr:spPr>
        <a:xfrm>
          <a:off x="3924300" y="358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132169</xdr:rowOff>
    </xdr:from>
    <xdr:to>
      <xdr:col>19</xdr:col>
      <xdr:colOff>38100</xdr:colOff>
      <xdr:row>20</xdr:row>
      <xdr:rowOff>62319</xdr:rowOff>
    </xdr:to>
    <xdr:sp macro="" textlink="">
      <xdr:nvSpPr>
        <xdr:cNvPr id="75" name="楕円 74"/>
        <xdr:cNvSpPr/>
      </xdr:nvSpPr>
      <xdr:spPr bwMode="auto">
        <a:xfrm>
          <a:off x="3556000" y="3437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47096</xdr:rowOff>
    </xdr:from>
    <xdr:ext cx="762000" cy="259045"/>
    <xdr:sp macro="" textlink="">
      <xdr:nvSpPr>
        <xdr:cNvPr id="76" name="テキスト ボックス 75"/>
        <xdr:cNvSpPr txBox="1"/>
      </xdr:nvSpPr>
      <xdr:spPr>
        <a:xfrm>
          <a:off x="3225800" y="352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159715</xdr:rowOff>
    </xdr:from>
    <xdr:to>
      <xdr:col>15</xdr:col>
      <xdr:colOff>101600</xdr:colOff>
      <xdr:row>20</xdr:row>
      <xdr:rowOff>89865</xdr:rowOff>
    </xdr:to>
    <xdr:sp macro="" textlink="">
      <xdr:nvSpPr>
        <xdr:cNvPr id="77" name="楕円 76"/>
        <xdr:cNvSpPr/>
      </xdr:nvSpPr>
      <xdr:spPr bwMode="auto">
        <a:xfrm>
          <a:off x="2857500" y="3464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74642</xdr:rowOff>
    </xdr:from>
    <xdr:ext cx="762000" cy="259045"/>
    <xdr:sp macro="" textlink="">
      <xdr:nvSpPr>
        <xdr:cNvPr id="78" name="テキスト ボックス 77"/>
        <xdr:cNvSpPr txBox="1"/>
      </xdr:nvSpPr>
      <xdr:spPr>
        <a:xfrm>
          <a:off x="2527300" y="355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22552</xdr:rowOff>
    </xdr:from>
    <xdr:to>
      <xdr:col>29</xdr:col>
      <xdr:colOff>127000</xdr:colOff>
      <xdr:row>38</xdr:row>
      <xdr:rowOff>81028</xdr:rowOff>
    </xdr:to>
    <xdr:cxnSp macro="">
      <xdr:nvCxnSpPr>
        <xdr:cNvPr id="105" name="直線コネクタ 104"/>
        <xdr:cNvCxnSpPr/>
      </xdr:nvCxnSpPr>
      <xdr:spPr bwMode="auto">
        <a:xfrm flipV="1">
          <a:off x="5651500" y="6290002"/>
          <a:ext cx="0" cy="12586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53105</xdr:rowOff>
    </xdr:from>
    <xdr:ext cx="762000" cy="259045"/>
    <xdr:sp macro="" textlink="">
      <xdr:nvSpPr>
        <xdr:cNvPr id="106" name="人口1人当たり決算額の推移最小値テキスト445"/>
        <xdr:cNvSpPr txBox="1"/>
      </xdr:nvSpPr>
      <xdr:spPr>
        <a:xfrm>
          <a:off x="5740400" y="752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81028</xdr:rowOff>
    </xdr:from>
    <xdr:to>
      <xdr:col>30</xdr:col>
      <xdr:colOff>25400</xdr:colOff>
      <xdr:row>38</xdr:row>
      <xdr:rowOff>81028</xdr:rowOff>
    </xdr:to>
    <xdr:cxnSp macro="">
      <xdr:nvCxnSpPr>
        <xdr:cNvPr id="107" name="直線コネクタ 106"/>
        <xdr:cNvCxnSpPr/>
      </xdr:nvCxnSpPr>
      <xdr:spPr bwMode="auto">
        <a:xfrm>
          <a:off x="5562600" y="7548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108929</xdr:rowOff>
    </xdr:from>
    <xdr:ext cx="762000" cy="259045"/>
    <xdr:sp macro="" textlink="">
      <xdr:nvSpPr>
        <xdr:cNvPr id="108" name="人口1人当たり決算額の推移最大値テキスト445"/>
        <xdr:cNvSpPr txBox="1"/>
      </xdr:nvSpPr>
      <xdr:spPr>
        <a:xfrm>
          <a:off x="5740400" y="603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22552</xdr:rowOff>
    </xdr:from>
    <xdr:to>
      <xdr:col>30</xdr:col>
      <xdr:colOff>25400</xdr:colOff>
      <xdr:row>34</xdr:row>
      <xdr:rowOff>22552</xdr:rowOff>
    </xdr:to>
    <xdr:cxnSp macro="">
      <xdr:nvCxnSpPr>
        <xdr:cNvPr id="109" name="直線コネクタ 108"/>
        <xdr:cNvCxnSpPr/>
      </xdr:nvCxnSpPr>
      <xdr:spPr bwMode="auto">
        <a:xfrm>
          <a:off x="5562600" y="62900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154318</xdr:rowOff>
    </xdr:from>
    <xdr:to>
      <xdr:col>29</xdr:col>
      <xdr:colOff>127000</xdr:colOff>
      <xdr:row>37</xdr:row>
      <xdr:rowOff>49025</xdr:rowOff>
    </xdr:to>
    <xdr:cxnSp macro="">
      <xdr:nvCxnSpPr>
        <xdr:cNvPr id="110" name="直線コネクタ 109"/>
        <xdr:cNvCxnSpPr/>
      </xdr:nvCxnSpPr>
      <xdr:spPr bwMode="auto">
        <a:xfrm>
          <a:off x="5003800" y="7107568"/>
          <a:ext cx="647700" cy="66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148986</xdr:rowOff>
    </xdr:from>
    <xdr:ext cx="762000" cy="259045"/>
    <xdr:sp macro="" textlink="">
      <xdr:nvSpPr>
        <xdr:cNvPr id="111" name="人口1人当たり決算額の推移平均値テキスト445"/>
        <xdr:cNvSpPr txBox="1"/>
      </xdr:nvSpPr>
      <xdr:spPr>
        <a:xfrm>
          <a:off x="5740400" y="6759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303909</xdr:rowOff>
    </xdr:from>
    <xdr:to>
      <xdr:col>29</xdr:col>
      <xdr:colOff>177800</xdr:colOff>
      <xdr:row>36</xdr:row>
      <xdr:rowOff>62609</xdr:rowOff>
    </xdr:to>
    <xdr:sp macro="" textlink="">
      <xdr:nvSpPr>
        <xdr:cNvPr id="112" name="フローチャート: 判断 111"/>
        <xdr:cNvSpPr/>
      </xdr:nvSpPr>
      <xdr:spPr bwMode="auto">
        <a:xfrm>
          <a:off x="5600700" y="6914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79703</xdr:rowOff>
    </xdr:from>
    <xdr:to>
      <xdr:col>26</xdr:col>
      <xdr:colOff>50800</xdr:colOff>
      <xdr:row>36</xdr:row>
      <xdr:rowOff>154318</xdr:rowOff>
    </xdr:to>
    <xdr:cxnSp macro="">
      <xdr:nvCxnSpPr>
        <xdr:cNvPr id="113" name="直線コネクタ 112"/>
        <xdr:cNvCxnSpPr/>
      </xdr:nvCxnSpPr>
      <xdr:spPr bwMode="auto">
        <a:xfrm>
          <a:off x="4305300" y="7032953"/>
          <a:ext cx="698500" cy="74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299565</xdr:rowOff>
    </xdr:from>
    <xdr:to>
      <xdr:col>26</xdr:col>
      <xdr:colOff>101600</xdr:colOff>
      <xdr:row>36</xdr:row>
      <xdr:rowOff>58265</xdr:rowOff>
    </xdr:to>
    <xdr:sp macro="" textlink="">
      <xdr:nvSpPr>
        <xdr:cNvPr id="114" name="フローチャート: 判断 113"/>
        <xdr:cNvSpPr/>
      </xdr:nvSpPr>
      <xdr:spPr bwMode="auto">
        <a:xfrm>
          <a:off x="4953000" y="690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68442</xdr:rowOff>
    </xdr:from>
    <xdr:ext cx="736600" cy="259045"/>
    <xdr:sp macro="" textlink="">
      <xdr:nvSpPr>
        <xdr:cNvPr id="115" name="テキスト ボックス 114"/>
        <xdr:cNvSpPr txBox="1"/>
      </xdr:nvSpPr>
      <xdr:spPr>
        <a:xfrm>
          <a:off x="4622800" y="6678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64546</xdr:rowOff>
    </xdr:from>
    <xdr:to>
      <xdr:col>22</xdr:col>
      <xdr:colOff>114300</xdr:colOff>
      <xdr:row>36</xdr:row>
      <xdr:rowOff>79703</xdr:rowOff>
    </xdr:to>
    <xdr:cxnSp macro="">
      <xdr:nvCxnSpPr>
        <xdr:cNvPr id="116" name="直線コネクタ 115"/>
        <xdr:cNvCxnSpPr/>
      </xdr:nvCxnSpPr>
      <xdr:spPr bwMode="auto">
        <a:xfrm>
          <a:off x="3606800" y="7017796"/>
          <a:ext cx="698500" cy="15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274145</xdr:rowOff>
    </xdr:from>
    <xdr:to>
      <xdr:col>22</xdr:col>
      <xdr:colOff>165100</xdr:colOff>
      <xdr:row>36</xdr:row>
      <xdr:rowOff>32845</xdr:rowOff>
    </xdr:to>
    <xdr:sp macro="" textlink="">
      <xdr:nvSpPr>
        <xdr:cNvPr id="117" name="フローチャート: 判断 116"/>
        <xdr:cNvSpPr/>
      </xdr:nvSpPr>
      <xdr:spPr bwMode="auto">
        <a:xfrm>
          <a:off x="42545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43022</xdr:rowOff>
    </xdr:from>
    <xdr:ext cx="762000" cy="259045"/>
    <xdr:sp macro="" textlink="">
      <xdr:nvSpPr>
        <xdr:cNvPr id="118" name="テキスト ボックス 117"/>
        <xdr:cNvSpPr txBox="1"/>
      </xdr:nvSpPr>
      <xdr:spPr>
        <a:xfrm>
          <a:off x="3924300" y="665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37709</xdr:rowOff>
    </xdr:from>
    <xdr:to>
      <xdr:col>18</xdr:col>
      <xdr:colOff>177800</xdr:colOff>
      <xdr:row>36</xdr:row>
      <xdr:rowOff>64546</xdr:rowOff>
    </xdr:to>
    <xdr:cxnSp macro="">
      <xdr:nvCxnSpPr>
        <xdr:cNvPr id="119" name="直線コネクタ 118"/>
        <xdr:cNvCxnSpPr/>
      </xdr:nvCxnSpPr>
      <xdr:spPr bwMode="auto">
        <a:xfrm>
          <a:off x="2908300" y="6990959"/>
          <a:ext cx="698500" cy="26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274579</xdr:rowOff>
    </xdr:from>
    <xdr:to>
      <xdr:col>19</xdr:col>
      <xdr:colOff>38100</xdr:colOff>
      <xdr:row>36</xdr:row>
      <xdr:rowOff>33279</xdr:rowOff>
    </xdr:to>
    <xdr:sp macro="" textlink="">
      <xdr:nvSpPr>
        <xdr:cNvPr id="120" name="フローチャート: 判断 119"/>
        <xdr:cNvSpPr/>
      </xdr:nvSpPr>
      <xdr:spPr bwMode="auto">
        <a:xfrm>
          <a:off x="35560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43456</xdr:rowOff>
    </xdr:from>
    <xdr:ext cx="762000" cy="259045"/>
    <xdr:sp macro="" textlink="">
      <xdr:nvSpPr>
        <xdr:cNvPr id="121" name="テキスト ボックス 120"/>
        <xdr:cNvSpPr txBox="1"/>
      </xdr:nvSpPr>
      <xdr:spPr>
        <a:xfrm>
          <a:off x="3225800" y="665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205565</xdr:rowOff>
    </xdr:from>
    <xdr:to>
      <xdr:col>15</xdr:col>
      <xdr:colOff>101600</xdr:colOff>
      <xdr:row>35</xdr:row>
      <xdr:rowOff>307165</xdr:rowOff>
    </xdr:to>
    <xdr:sp macro="" textlink="">
      <xdr:nvSpPr>
        <xdr:cNvPr id="122" name="フローチャート: 判断 121"/>
        <xdr:cNvSpPr/>
      </xdr:nvSpPr>
      <xdr:spPr bwMode="auto">
        <a:xfrm>
          <a:off x="28575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317342</xdr:rowOff>
    </xdr:from>
    <xdr:ext cx="762000" cy="259045"/>
    <xdr:sp macro="" textlink="">
      <xdr:nvSpPr>
        <xdr:cNvPr id="123" name="テキスト ボックス 122"/>
        <xdr:cNvSpPr txBox="1"/>
      </xdr:nvSpPr>
      <xdr:spPr>
        <a:xfrm>
          <a:off x="2527300" y="658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169675</xdr:rowOff>
    </xdr:from>
    <xdr:to>
      <xdr:col>29</xdr:col>
      <xdr:colOff>177800</xdr:colOff>
      <xdr:row>37</xdr:row>
      <xdr:rowOff>99825</xdr:rowOff>
    </xdr:to>
    <xdr:sp macro="" textlink="">
      <xdr:nvSpPr>
        <xdr:cNvPr id="129" name="楕円 128"/>
        <xdr:cNvSpPr/>
      </xdr:nvSpPr>
      <xdr:spPr bwMode="auto">
        <a:xfrm>
          <a:off x="5600700" y="7122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141752</xdr:rowOff>
    </xdr:from>
    <xdr:ext cx="762000" cy="259045"/>
    <xdr:sp macro="" textlink="">
      <xdr:nvSpPr>
        <xdr:cNvPr id="130" name="人口1人当たり決算額の推移該当値テキスト445"/>
        <xdr:cNvSpPr txBox="1"/>
      </xdr:nvSpPr>
      <xdr:spPr>
        <a:xfrm>
          <a:off x="5740400" y="7095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103518</xdr:rowOff>
    </xdr:from>
    <xdr:to>
      <xdr:col>26</xdr:col>
      <xdr:colOff>101600</xdr:colOff>
      <xdr:row>37</xdr:row>
      <xdr:rowOff>33668</xdr:rowOff>
    </xdr:to>
    <xdr:sp macro="" textlink="">
      <xdr:nvSpPr>
        <xdr:cNvPr id="131" name="楕円 130"/>
        <xdr:cNvSpPr/>
      </xdr:nvSpPr>
      <xdr:spPr bwMode="auto">
        <a:xfrm>
          <a:off x="4953000" y="7056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18445</xdr:rowOff>
    </xdr:from>
    <xdr:ext cx="736600" cy="259045"/>
    <xdr:sp macro="" textlink="">
      <xdr:nvSpPr>
        <xdr:cNvPr id="132" name="テキスト ボックス 131"/>
        <xdr:cNvSpPr txBox="1"/>
      </xdr:nvSpPr>
      <xdr:spPr>
        <a:xfrm>
          <a:off x="4622800" y="7143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28903</xdr:rowOff>
    </xdr:from>
    <xdr:to>
      <xdr:col>22</xdr:col>
      <xdr:colOff>165100</xdr:colOff>
      <xdr:row>36</xdr:row>
      <xdr:rowOff>130503</xdr:rowOff>
    </xdr:to>
    <xdr:sp macro="" textlink="">
      <xdr:nvSpPr>
        <xdr:cNvPr id="133" name="楕円 132"/>
        <xdr:cNvSpPr/>
      </xdr:nvSpPr>
      <xdr:spPr bwMode="auto">
        <a:xfrm>
          <a:off x="4254500" y="6982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115280</xdr:rowOff>
    </xdr:from>
    <xdr:ext cx="762000" cy="259045"/>
    <xdr:sp macro="" textlink="">
      <xdr:nvSpPr>
        <xdr:cNvPr id="134" name="テキスト ボックス 133"/>
        <xdr:cNvSpPr txBox="1"/>
      </xdr:nvSpPr>
      <xdr:spPr>
        <a:xfrm>
          <a:off x="3924300" y="706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13746</xdr:rowOff>
    </xdr:from>
    <xdr:to>
      <xdr:col>19</xdr:col>
      <xdr:colOff>38100</xdr:colOff>
      <xdr:row>36</xdr:row>
      <xdr:rowOff>115346</xdr:rowOff>
    </xdr:to>
    <xdr:sp macro="" textlink="">
      <xdr:nvSpPr>
        <xdr:cNvPr id="135" name="楕円 134"/>
        <xdr:cNvSpPr/>
      </xdr:nvSpPr>
      <xdr:spPr bwMode="auto">
        <a:xfrm>
          <a:off x="3556000" y="6966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100123</xdr:rowOff>
    </xdr:from>
    <xdr:ext cx="762000" cy="259045"/>
    <xdr:sp macro="" textlink="">
      <xdr:nvSpPr>
        <xdr:cNvPr id="136" name="テキスト ボックス 135"/>
        <xdr:cNvSpPr txBox="1"/>
      </xdr:nvSpPr>
      <xdr:spPr>
        <a:xfrm>
          <a:off x="3225800" y="705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329809</xdr:rowOff>
    </xdr:from>
    <xdr:to>
      <xdr:col>15</xdr:col>
      <xdr:colOff>101600</xdr:colOff>
      <xdr:row>36</xdr:row>
      <xdr:rowOff>88509</xdr:rowOff>
    </xdr:to>
    <xdr:sp macro="" textlink="">
      <xdr:nvSpPr>
        <xdr:cNvPr id="137" name="楕円 136"/>
        <xdr:cNvSpPr/>
      </xdr:nvSpPr>
      <xdr:spPr bwMode="auto">
        <a:xfrm>
          <a:off x="2857500" y="6940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73286</xdr:rowOff>
    </xdr:from>
    <xdr:ext cx="762000" cy="259045"/>
    <xdr:sp macro="" textlink="">
      <xdr:nvSpPr>
        <xdr:cNvPr id="138" name="テキスト ボックス 137"/>
        <xdr:cNvSpPr txBox="1"/>
      </xdr:nvSpPr>
      <xdr:spPr>
        <a:xfrm>
          <a:off x="2527300" y="702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47,858
47,605
206.94
21,860,143
21,298,520
555,669
11,490,923
19,023,494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107712</xdr:rowOff>
    </xdr:from>
    <xdr:to>
      <xdr:col>24</xdr:col>
      <xdr:colOff>62865</xdr:colOff>
      <xdr:row>38</xdr:row>
      <xdr:rowOff>32324</xdr:rowOff>
    </xdr:to>
    <xdr:cxnSp macro="">
      <xdr:nvCxnSpPr>
        <xdr:cNvPr id="58" name="直線コネクタ 57"/>
        <xdr:cNvCxnSpPr/>
      </xdr:nvCxnSpPr>
      <xdr:spPr>
        <a:xfrm flipV="1">
          <a:off x="4633595" y="5251212"/>
          <a:ext cx="1270" cy="1296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36151</xdr:rowOff>
    </xdr:from>
    <xdr:ext cx="534377" cy="259045"/>
    <xdr:sp macro="" textlink="">
      <xdr:nvSpPr>
        <xdr:cNvPr id="59" name="人件費最小値テキスト"/>
        <xdr:cNvSpPr txBox="1"/>
      </xdr:nvSpPr>
      <xdr:spPr>
        <a:xfrm>
          <a:off x="4686300" y="655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32324</xdr:rowOff>
    </xdr:from>
    <xdr:to>
      <xdr:col>24</xdr:col>
      <xdr:colOff>152400</xdr:colOff>
      <xdr:row>38</xdr:row>
      <xdr:rowOff>32324</xdr:rowOff>
    </xdr:to>
    <xdr:cxnSp macro="">
      <xdr:nvCxnSpPr>
        <xdr:cNvPr id="60" name="直線コネクタ 59"/>
        <xdr:cNvCxnSpPr/>
      </xdr:nvCxnSpPr>
      <xdr:spPr>
        <a:xfrm>
          <a:off x="4546600" y="654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54389</xdr:rowOff>
    </xdr:from>
    <xdr:ext cx="599010" cy="259045"/>
    <xdr:sp macro="" textlink="">
      <xdr:nvSpPr>
        <xdr:cNvPr id="61" name="人件費最大値テキスト"/>
        <xdr:cNvSpPr txBox="1"/>
      </xdr:nvSpPr>
      <xdr:spPr>
        <a:xfrm>
          <a:off x="4686300" y="502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107712</xdr:rowOff>
    </xdr:from>
    <xdr:to>
      <xdr:col>24</xdr:col>
      <xdr:colOff>152400</xdr:colOff>
      <xdr:row>30</xdr:row>
      <xdr:rowOff>107712</xdr:rowOff>
    </xdr:to>
    <xdr:cxnSp macro="">
      <xdr:nvCxnSpPr>
        <xdr:cNvPr id="62" name="直線コネクタ 61"/>
        <xdr:cNvCxnSpPr/>
      </xdr:nvCxnSpPr>
      <xdr:spPr>
        <a:xfrm>
          <a:off x="4546600" y="525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169712</xdr:rowOff>
    </xdr:from>
    <xdr:to>
      <xdr:col>24</xdr:col>
      <xdr:colOff>63500</xdr:colOff>
      <xdr:row>38</xdr:row>
      <xdr:rowOff>26315</xdr:rowOff>
    </xdr:to>
    <xdr:cxnSp macro="">
      <xdr:nvCxnSpPr>
        <xdr:cNvPr id="63" name="直線コネクタ 62"/>
        <xdr:cNvCxnSpPr/>
      </xdr:nvCxnSpPr>
      <xdr:spPr>
        <a:xfrm flipV="1">
          <a:off x="3797300" y="6513362"/>
          <a:ext cx="838200" cy="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64898</xdr:rowOff>
    </xdr:from>
    <xdr:ext cx="534377" cy="259045"/>
    <xdr:sp macro="" textlink="">
      <xdr:nvSpPr>
        <xdr:cNvPr id="64" name="人件費平均値テキスト"/>
        <xdr:cNvSpPr txBox="1"/>
      </xdr:nvSpPr>
      <xdr:spPr>
        <a:xfrm>
          <a:off x="4686300" y="589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42021</xdr:rowOff>
    </xdr:from>
    <xdr:to>
      <xdr:col>24</xdr:col>
      <xdr:colOff>114300</xdr:colOff>
      <xdr:row>35</xdr:row>
      <xdr:rowOff>143621</xdr:rowOff>
    </xdr:to>
    <xdr:sp macro="" textlink="">
      <xdr:nvSpPr>
        <xdr:cNvPr id="65" name="フローチャート: 判断 64"/>
        <xdr:cNvSpPr/>
      </xdr:nvSpPr>
      <xdr:spPr>
        <a:xfrm>
          <a:off x="45847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11750</xdr:rowOff>
    </xdr:from>
    <xdr:to>
      <xdr:col>19</xdr:col>
      <xdr:colOff>177800</xdr:colOff>
      <xdr:row>38</xdr:row>
      <xdr:rowOff>26315</xdr:rowOff>
    </xdr:to>
    <xdr:cxnSp macro="">
      <xdr:nvCxnSpPr>
        <xdr:cNvPr id="66" name="直線コネクタ 65"/>
        <xdr:cNvCxnSpPr/>
      </xdr:nvCxnSpPr>
      <xdr:spPr>
        <a:xfrm>
          <a:off x="2908300" y="6526850"/>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23961</xdr:rowOff>
    </xdr:from>
    <xdr:to>
      <xdr:col>20</xdr:col>
      <xdr:colOff>38100</xdr:colOff>
      <xdr:row>35</xdr:row>
      <xdr:rowOff>125561</xdr:rowOff>
    </xdr:to>
    <xdr:sp macro="" textlink="">
      <xdr:nvSpPr>
        <xdr:cNvPr id="67" name="フローチャート: 判断 66"/>
        <xdr:cNvSpPr/>
      </xdr:nvSpPr>
      <xdr:spPr>
        <a:xfrm>
          <a:off x="3746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142088</xdr:rowOff>
    </xdr:from>
    <xdr:ext cx="534377" cy="259045"/>
    <xdr:sp macro="" textlink="">
      <xdr:nvSpPr>
        <xdr:cNvPr id="68" name="テキスト ボックス 67"/>
        <xdr:cNvSpPr txBox="1"/>
      </xdr:nvSpPr>
      <xdr:spPr>
        <a:xfrm>
          <a:off x="3530111" y="57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11750</xdr:rowOff>
    </xdr:from>
    <xdr:to>
      <xdr:col>15</xdr:col>
      <xdr:colOff>50800</xdr:colOff>
      <xdr:row>38</xdr:row>
      <xdr:rowOff>22592</xdr:rowOff>
    </xdr:to>
    <xdr:cxnSp macro="">
      <xdr:nvCxnSpPr>
        <xdr:cNvPr id="69" name="直線コネクタ 68"/>
        <xdr:cNvCxnSpPr/>
      </xdr:nvCxnSpPr>
      <xdr:spPr>
        <a:xfrm flipV="1">
          <a:off x="2019300" y="6526850"/>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19895</xdr:rowOff>
    </xdr:from>
    <xdr:to>
      <xdr:col>15</xdr:col>
      <xdr:colOff>101600</xdr:colOff>
      <xdr:row>35</xdr:row>
      <xdr:rowOff>121495</xdr:rowOff>
    </xdr:to>
    <xdr:sp macro="" textlink="">
      <xdr:nvSpPr>
        <xdr:cNvPr id="70" name="フローチャート: 判断 69"/>
        <xdr:cNvSpPr/>
      </xdr:nvSpPr>
      <xdr:spPr>
        <a:xfrm>
          <a:off x="2857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138022</xdr:rowOff>
    </xdr:from>
    <xdr:ext cx="534377" cy="259045"/>
    <xdr:sp macro="" textlink="">
      <xdr:nvSpPr>
        <xdr:cNvPr id="71" name="テキスト ボックス 70"/>
        <xdr:cNvSpPr txBox="1"/>
      </xdr:nvSpPr>
      <xdr:spPr>
        <a:xfrm>
          <a:off x="2641111" y="57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22592</xdr:rowOff>
    </xdr:from>
    <xdr:to>
      <xdr:col>10</xdr:col>
      <xdr:colOff>114300</xdr:colOff>
      <xdr:row>38</xdr:row>
      <xdr:rowOff>31213</xdr:rowOff>
    </xdr:to>
    <xdr:cxnSp macro="">
      <xdr:nvCxnSpPr>
        <xdr:cNvPr id="72" name="直線コネクタ 71"/>
        <xdr:cNvCxnSpPr/>
      </xdr:nvCxnSpPr>
      <xdr:spPr>
        <a:xfrm flipV="1">
          <a:off x="1130300" y="6537692"/>
          <a:ext cx="8890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67264</xdr:rowOff>
    </xdr:from>
    <xdr:to>
      <xdr:col>10</xdr:col>
      <xdr:colOff>165100</xdr:colOff>
      <xdr:row>35</xdr:row>
      <xdr:rowOff>168864</xdr:rowOff>
    </xdr:to>
    <xdr:sp macro="" textlink="">
      <xdr:nvSpPr>
        <xdr:cNvPr id="73" name="フローチャート: 判断 72"/>
        <xdr:cNvSpPr/>
      </xdr:nvSpPr>
      <xdr:spPr>
        <a:xfrm>
          <a:off x="1968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13941</xdr:rowOff>
    </xdr:from>
    <xdr:ext cx="534377" cy="259045"/>
    <xdr:sp macro="" textlink="">
      <xdr:nvSpPr>
        <xdr:cNvPr id="74" name="テキスト ボックス 73"/>
        <xdr:cNvSpPr txBox="1"/>
      </xdr:nvSpPr>
      <xdr:spPr>
        <a:xfrm>
          <a:off x="1752111" y="5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84834</xdr:rowOff>
    </xdr:from>
    <xdr:to>
      <xdr:col>6</xdr:col>
      <xdr:colOff>38100</xdr:colOff>
      <xdr:row>36</xdr:row>
      <xdr:rowOff>14984</xdr:rowOff>
    </xdr:to>
    <xdr:sp macro="" textlink="">
      <xdr:nvSpPr>
        <xdr:cNvPr id="75" name="フローチャート: 判断 74"/>
        <xdr:cNvSpPr/>
      </xdr:nvSpPr>
      <xdr:spPr>
        <a:xfrm>
          <a:off x="1079500" y="608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31511</xdr:rowOff>
    </xdr:from>
    <xdr:ext cx="534377" cy="259045"/>
    <xdr:sp macro="" textlink="">
      <xdr:nvSpPr>
        <xdr:cNvPr id="76" name="テキスト ボックス 75"/>
        <xdr:cNvSpPr txBox="1"/>
      </xdr:nvSpPr>
      <xdr:spPr>
        <a:xfrm>
          <a:off x="863111" y="586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118912</xdr:rowOff>
    </xdr:from>
    <xdr:to>
      <xdr:col>24</xdr:col>
      <xdr:colOff>114300</xdr:colOff>
      <xdr:row>38</xdr:row>
      <xdr:rowOff>49062</xdr:rowOff>
    </xdr:to>
    <xdr:sp macro="" textlink="">
      <xdr:nvSpPr>
        <xdr:cNvPr id="82" name="楕円 81"/>
        <xdr:cNvSpPr/>
      </xdr:nvSpPr>
      <xdr:spPr>
        <a:xfrm>
          <a:off x="4584700" y="646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33839</xdr:rowOff>
    </xdr:from>
    <xdr:ext cx="534377" cy="259045"/>
    <xdr:sp macro="" textlink="">
      <xdr:nvSpPr>
        <xdr:cNvPr id="83" name="人件費該当値テキスト"/>
        <xdr:cNvSpPr txBox="1"/>
      </xdr:nvSpPr>
      <xdr:spPr>
        <a:xfrm>
          <a:off x="4686300" y="637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146964</xdr:rowOff>
    </xdr:from>
    <xdr:to>
      <xdr:col>20</xdr:col>
      <xdr:colOff>38100</xdr:colOff>
      <xdr:row>38</xdr:row>
      <xdr:rowOff>77115</xdr:rowOff>
    </xdr:to>
    <xdr:sp macro="" textlink="">
      <xdr:nvSpPr>
        <xdr:cNvPr id="84" name="楕円 83"/>
        <xdr:cNvSpPr/>
      </xdr:nvSpPr>
      <xdr:spPr>
        <a:xfrm>
          <a:off x="3746500" y="6490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68242</xdr:rowOff>
    </xdr:from>
    <xdr:ext cx="534377" cy="259045"/>
    <xdr:sp macro="" textlink="">
      <xdr:nvSpPr>
        <xdr:cNvPr id="85" name="テキスト ボックス 84"/>
        <xdr:cNvSpPr txBox="1"/>
      </xdr:nvSpPr>
      <xdr:spPr>
        <a:xfrm>
          <a:off x="3530111" y="658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132399</xdr:rowOff>
    </xdr:from>
    <xdr:to>
      <xdr:col>15</xdr:col>
      <xdr:colOff>101600</xdr:colOff>
      <xdr:row>38</xdr:row>
      <xdr:rowOff>62550</xdr:rowOff>
    </xdr:to>
    <xdr:sp macro="" textlink="">
      <xdr:nvSpPr>
        <xdr:cNvPr id="86" name="楕円 85"/>
        <xdr:cNvSpPr/>
      </xdr:nvSpPr>
      <xdr:spPr>
        <a:xfrm>
          <a:off x="2857500" y="64760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53677</xdr:rowOff>
    </xdr:from>
    <xdr:ext cx="534377" cy="259045"/>
    <xdr:sp macro="" textlink="">
      <xdr:nvSpPr>
        <xdr:cNvPr id="87" name="テキスト ボックス 86"/>
        <xdr:cNvSpPr txBox="1"/>
      </xdr:nvSpPr>
      <xdr:spPr>
        <a:xfrm>
          <a:off x="2641111" y="656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143242</xdr:rowOff>
    </xdr:from>
    <xdr:to>
      <xdr:col>10</xdr:col>
      <xdr:colOff>165100</xdr:colOff>
      <xdr:row>38</xdr:row>
      <xdr:rowOff>73392</xdr:rowOff>
    </xdr:to>
    <xdr:sp macro="" textlink="">
      <xdr:nvSpPr>
        <xdr:cNvPr id="88" name="楕円 87"/>
        <xdr:cNvSpPr/>
      </xdr:nvSpPr>
      <xdr:spPr>
        <a:xfrm>
          <a:off x="1968500" y="648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64519</xdr:rowOff>
    </xdr:from>
    <xdr:ext cx="534377" cy="259045"/>
    <xdr:sp macro="" textlink="">
      <xdr:nvSpPr>
        <xdr:cNvPr id="89" name="テキスト ボックス 88"/>
        <xdr:cNvSpPr txBox="1"/>
      </xdr:nvSpPr>
      <xdr:spPr>
        <a:xfrm>
          <a:off x="1752111" y="657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151863</xdr:rowOff>
    </xdr:from>
    <xdr:to>
      <xdr:col>6</xdr:col>
      <xdr:colOff>38100</xdr:colOff>
      <xdr:row>38</xdr:row>
      <xdr:rowOff>82013</xdr:rowOff>
    </xdr:to>
    <xdr:sp macro="" textlink="">
      <xdr:nvSpPr>
        <xdr:cNvPr id="90" name="楕円 89"/>
        <xdr:cNvSpPr/>
      </xdr:nvSpPr>
      <xdr:spPr>
        <a:xfrm>
          <a:off x="1079500" y="649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73140</xdr:rowOff>
    </xdr:from>
    <xdr:ext cx="534377" cy="259045"/>
    <xdr:sp macro="" textlink="">
      <xdr:nvSpPr>
        <xdr:cNvPr id="91" name="テキスト ボックス 90"/>
        <xdr:cNvSpPr txBox="1"/>
      </xdr:nvSpPr>
      <xdr:spPr>
        <a:xfrm>
          <a:off x="863111" y="658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124511</xdr:rowOff>
    </xdr:from>
    <xdr:to>
      <xdr:col>24</xdr:col>
      <xdr:colOff>62865</xdr:colOff>
      <xdr:row>58</xdr:row>
      <xdr:rowOff>34874</xdr:rowOff>
    </xdr:to>
    <xdr:cxnSp macro="">
      <xdr:nvCxnSpPr>
        <xdr:cNvPr id="116" name="直線コネクタ 115"/>
        <xdr:cNvCxnSpPr/>
      </xdr:nvCxnSpPr>
      <xdr:spPr>
        <a:xfrm flipV="1">
          <a:off x="4633595" y="8697011"/>
          <a:ext cx="1270" cy="1281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38701</xdr:rowOff>
    </xdr:from>
    <xdr:ext cx="534377" cy="259045"/>
    <xdr:sp macro="" textlink="">
      <xdr:nvSpPr>
        <xdr:cNvPr id="117" name="物件費最小値テキスト"/>
        <xdr:cNvSpPr txBox="1"/>
      </xdr:nvSpPr>
      <xdr:spPr>
        <a:xfrm>
          <a:off x="4686300" y="99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34874</xdr:rowOff>
    </xdr:from>
    <xdr:to>
      <xdr:col>24</xdr:col>
      <xdr:colOff>152400</xdr:colOff>
      <xdr:row>58</xdr:row>
      <xdr:rowOff>34874</xdr:rowOff>
    </xdr:to>
    <xdr:cxnSp macro="">
      <xdr:nvCxnSpPr>
        <xdr:cNvPr id="118" name="直線コネクタ 117"/>
        <xdr:cNvCxnSpPr/>
      </xdr:nvCxnSpPr>
      <xdr:spPr>
        <a:xfrm>
          <a:off x="4546600" y="997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71188</xdr:rowOff>
    </xdr:from>
    <xdr:ext cx="599010" cy="259045"/>
    <xdr:sp macro="" textlink="">
      <xdr:nvSpPr>
        <xdr:cNvPr id="119" name="物件費最大値テキスト"/>
        <xdr:cNvSpPr txBox="1"/>
      </xdr:nvSpPr>
      <xdr:spPr>
        <a:xfrm>
          <a:off x="4686300" y="847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124511</xdr:rowOff>
    </xdr:from>
    <xdr:to>
      <xdr:col>24</xdr:col>
      <xdr:colOff>152400</xdr:colOff>
      <xdr:row>50</xdr:row>
      <xdr:rowOff>124511</xdr:rowOff>
    </xdr:to>
    <xdr:cxnSp macro="">
      <xdr:nvCxnSpPr>
        <xdr:cNvPr id="120" name="直線コネクタ 119"/>
        <xdr:cNvCxnSpPr/>
      </xdr:nvCxnSpPr>
      <xdr:spPr>
        <a:xfrm>
          <a:off x="4546600" y="869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109195</xdr:rowOff>
    </xdr:from>
    <xdr:to>
      <xdr:col>24</xdr:col>
      <xdr:colOff>63500</xdr:colOff>
      <xdr:row>56</xdr:row>
      <xdr:rowOff>80366</xdr:rowOff>
    </xdr:to>
    <xdr:cxnSp macro="">
      <xdr:nvCxnSpPr>
        <xdr:cNvPr id="121" name="直線コネクタ 120"/>
        <xdr:cNvCxnSpPr/>
      </xdr:nvCxnSpPr>
      <xdr:spPr>
        <a:xfrm flipV="1">
          <a:off x="3797300" y="9538945"/>
          <a:ext cx="838200" cy="14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108284</xdr:rowOff>
    </xdr:from>
    <xdr:ext cx="534377" cy="259045"/>
    <xdr:sp macro="" textlink="">
      <xdr:nvSpPr>
        <xdr:cNvPr id="122" name="物件費平均値テキスト"/>
        <xdr:cNvSpPr txBox="1"/>
      </xdr:nvSpPr>
      <xdr:spPr>
        <a:xfrm>
          <a:off x="4686300" y="9538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129857</xdr:rowOff>
    </xdr:from>
    <xdr:to>
      <xdr:col>24</xdr:col>
      <xdr:colOff>114300</xdr:colOff>
      <xdr:row>56</xdr:row>
      <xdr:rowOff>60007</xdr:rowOff>
    </xdr:to>
    <xdr:sp macro="" textlink="">
      <xdr:nvSpPr>
        <xdr:cNvPr id="123" name="フローチャート: 判断 122"/>
        <xdr:cNvSpPr/>
      </xdr:nvSpPr>
      <xdr:spPr>
        <a:xfrm>
          <a:off x="4584700" y="9559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80366</xdr:rowOff>
    </xdr:from>
    <xdr:to>
      <xdr:col>19</xdr:col>
      <xdr:colOff>177800</xdr:colOff>
      <xdr:row>57</xdr:row>
      <xdr:rowOff>57264</xdr:rowOff>
    </xdr:to>
    <xdr:cxnSp macro="">
      <xdr:nvCxnSpPr>
        <xdr:cNvPr id="124" name="直線コネクタ 123"/>
        <xdr:cNvCxnSpPr/>
      </xdr:nvCxnSpPr>
      <xdr:spPr>
        <a:xfrm flipV="1">
          <a:off x="2908300" y="9681566"/>
          <a:ext cx="889000" cy="14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124816</xdr:rowOff>
    </xdr:from>
    <xdr:to>
      <xdr:col>20</xdr:col>
      <xdr:colOff>38100</xdr:colOff>
      <xdr:row>56</xdr:row>
      <xdr:rowOff>54966</xdr:rowOff>
    </xdr:to>
    <xdr:sp macro="" textlink="">
      <xdr:nvSpPr>
        <xdr:cNvPr id="125" name="フローチャート: 判断 124"/>
        <xdr:cNvSpPr/>
      </xdr:nvSpPr>
      <xdr:spPr>
        <a:xfrm>
          <a:off x="3746500" y="955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71493</xdr:rowOff>
    </xdr:from>
    <xdr:ext cx="534377" cy="259045"/>
    <xdr:sp macro="" textlink="">
      <xdr:nvSpPr>
        <xdr:cNvPr id="126" name="テキスト ボックス 125"/>
        <xdr:cNvSpPr txBox="1"/>
      </xdr:nvSpPr>
      <xdr:spPr>
        <a:xfrm>
          <a:off x="3530111" y="932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57264</xdr:rowOff>
    </xdr:from>
    <xdr:to>
      <xdr:col>15</xdr:col>
      <xdr:colOff>50800</xdr:colOff>
      <xdr:row>57</xdr:row>
      <xdr:rowOff>152019</xdr:rowOff>
    </xdr:to>
    <xdr:cxnSp macro="">
      <xdr:nvCxnSpPr>
        <xdr:cNvPr id="127" name="直線コネクタ 126"/>
        <xdr:cNvCxnSpPr/>
      </xdr:nvCxnSpPr>
      <xdr:spPr>
        <a:xfrm flipV="1">
          <a:off x="2019300" y="9829914"/>
          <a:ext cx="889000" cy="9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166598</xdr:rowOff>
    </xdr:from>
    <xdr:to>
      <xdr:col>15</xdr:col>
      <xdr:colOff>101600</xdr:colOff>
      <xdr:row>56</xdr:row>
      <xdr:rowOff>96748</xdr:rowOff>
    </xdr:to>
    <xdr:sp macro="" textlink="">
      <xdr:nvSpPr>
        <xdr:cNvPr id="128" name="フローチャート: 判断 127"/>
        <xdr:cNvSpPr/>
      </xdr:nvSpPr>
      <xdr:spPr>
        <a:xfrm>
          <a:off x="2857500" y="95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113275</xdr:rowOff>
    </xdr:from>
    <xdr:ext cx="534377" cy="259045"/>
    <xdr:sp macro="" textlink="">
      <xdr:nvSpPr>
        <xdr:cNvPr id="129" name="テキスト ボックス 128"/>
        <xdr:cNvSpPr txBox="1"/>
      </xdr:nvSpPr>
      <xdr:spPr>
        <a:xfrm>
          <a:off x="2641111" y="93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152019</xdr:rowOff>
    </xdr:from>
    <xdr:to>
      <xdr:col>10</xdr:col>
      <xdr:colOff>114300</xdr:colOff>
      <xdr:row>58</xdr:row>
      <xdr:rowOff>23749</xdr:rowOff>
    </xdr:to>
    <xdr:cxnSp macro="">
      <xdr:nvCxnSpPr>
        <xdr:cNvPr id="130" name="直線コネクタ 129"/>
        <xdr:cNvCxnSpPr/>
      </xdr:nvCxnSpPr>
      <xdr:spPr>
        <a:xfrm flipV="1">
          <a:off x="1130300" y="9924669"/>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164706</xdr:rowOff>
    </xdr:from>
    <xdr:to>
      <xdr:col>10</xdr:col>
      <xdr:colOff>165100</xdr:colOff>
      <xdr:row>56</xdr:row>
      <xdr:rowOff>94856</xdr:rowOff>
    </xdr:to>
    <xdr:sp macro="" textlink="">
      <xdr:nvSpPr>
        <xdr:cNvPr id="131" name="フローチャート: 判断 130"/>
        <xdr:cNvSpPr/>
      </xdr:nvSpPr>
      <xdr:spPr>
        <a:xfrm>
          <a:off x="1968500" y="95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111383</xdr:rowOff>
    </xdr:from>
    <xdr:ext cx="534377" cy="259045"/>
    <xdr:sp macro="" textlink="">
      <xdr:nvSpPr>
        <xdr:cNvPr id="132" name="テキスト ボックス 131"/>
        <xdr:cNvSpPr txBox="1"/>
      </xdr:nvSpPr>
      <xdr:spPr>
        <a:xfrm>
          <a:off x="1752111" y="936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292</xdr:rowOff>
    </xdr:from>
    <xdr:to>
      <xdr:col>6</xdr:col>
      <xdr:colOff>38100</xdr:colOff>
      <xdr:row>56</xdr:row>
      <xdr:rowOff>101892</xdr:rowOff>
    </xdr:to>
    <xdr:sp macro="" textlink="">
      <xdr:nvSpPr>
        <xdr:cNvPr id="133" name="フローチャート: 判断 132"/>
        <xdr:cNvSpPr/>
      </xdr:nvSpPr>
      <xdr:spPr>
        <a:xfrm>
          <a:off x="1079500" y="96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118419</xdr:rowOff>
    </xdr:from>
    <xdr:ext cx="534377" cy="259045"/>
    <xdr:sp macro="" textlink="">
      <xdr:nvSpPr>
        <xdr:cNvPr id="134" name="テキスト ボックス 133"/>
        <xdr:cNvSpPr txBox="1"/>
      </xdr:nvSpPr>
      <xdr:spPr>
        <a:xfrm>
          <a:off x="863111" y="93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58395</xdr:rowOff>
    </xdr:from>
    <xdr:to>
      <xdr:col>24</xdr:col>
      <xdr:colOff>114300</xdr:colOff>
      <xdr:row>55</xdr:row>
      <xdr:rowOff>159995</xdr:rowOff>
    </xdr:to>
    <xdr:sp macro="" textlink="">
      <xdr:nvSpPr>
        <xdr:cNvPr id="140" name="楕円 139"/>
        <xdr:cNvSpPr/>
      </xdr:nvSpPr>
      <xdr:spPr>
        <a:xfrm>
          <a:off x="4584700" y="948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81272</xdr:rowOff>
    </xdr:from>
    <xdr:ext cx="534377" cy="259045"/>
    <xdr:sp macro="" textlink="">
      <xdr:nvSpPr>
        <xdr:cNvPr id="141" name="物件費該当値テキスト"/>
        <xdr:cNvSpPr txBox="1"/>
      </xdr:nvSpPr>
      <xdr:spPr>
        <a:xfrm>
          <a:off x="4686300" y="933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29566</xdr:rowOff>
    </xdr:from>
    <xdr:to>
      <xdr:col>20</xdr:col>
      <xdr:colOff>38100</xdr:colOff>
      <xdr:row>56</xdr:row>
      <xdr:rowOff>131166</xdr:rowOff>
    </xdr:to>
    <xdr:sp macro="" textlink="">
      <xdr:nvSpPr>
        <xdr:cNvPr id="142" name="楕円 141"/>
        <xdr:cNvSpPr/>
      </xdr:nvSpPr>
      <xdr:spPr>
        <a:xfrm>
          <a:off x="3746500" y="963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122293</xdr:rowOff>
    </xdr:from>
    <xdr:ext cx="534377" cy="259045"/>
    <xdr:sp macro="" textlink="">
      <xdr:nvSpPr>
        <xdr:cNvPr id="143" name="テキスト ボックス 142"/>
        <xdr:cNvSpPr txBox="1"/>
      </xdr:nvSpPr>
      <xdr:spPr>
        <a:xfrm>
          <a:off x="3530111" y="972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6464</xdr:rowOff>
    </xdr:from>
    <xdr:to>
      <xdr:col>15</xdr:col>
      <xdr:colOff>101600</xdr:colOff>
      <xdr:row>57</xdr:row>
      <xdr:rowOff>108064</xdr:rowOff>
    </xdr:to>
    <xdr:sp macro="" textlink="">
      <xdr:nvSpPr>
        <xdr:cNvPr id="144" name="楕円 143"/>
        <xdr:cNvSpPr/>
      </xdr:nvSpPr>
      <xdr:spPr>
        <a:xfrm>
          <a:off x="2857500" y="977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99191</xdr:rowOff>
    </xdr:from>
    <xdr:ext cx="534377" cy="259045"/>
    <xdr:sp macro="" textlink="">
      <xdr:nvSpPr>
        <xdr:cNvPr id="145" name="テキスト ボックス 144"/>
        <xdr:cNvSpPr txBox="1"/>
      </xdr:nvSpPr>
      <xdr:spPr>
        <a:xfrm>
          <a:off x="2641111" y="987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101219</xdr:rowOff>
    </xdr:from>
    <xdr:to>
      <xdr:col>10</xdr:col>
      <xdr:colOff>165100</xdr:colOff>
      <xdr:row>58</xdr:row>
      <xdr:rowOff>31369</xdr:rowOff>
    </xdr:to>
    <xdr:sp macro="" textlink="">
      <xdr:nvSpPr>
        <xdr:cNvPr id="146" name="楕円 145"/>
        <xdr:cNvSpPr/>
      </xdr:nvSpPr>
      <xdr:spPr>
        <a:xfrm>
          <a:off x="1968500" y="987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22496</xdr:rowOff>
    </xdr:from>
    <xdr:ext cx="534377" cy="259045"/>
    <xdr:sp macro="" textlink="">
      <xdr:nvSpPr>
        <xdr:cNvPr id="147" name="テキスト ボックス 146"/>
        <xdr:cNvSpPr txBox="1"/>
      </xdr:nvSpPr>
      <xdr:spPr>
        <a:xfrm>
          <a:off x="1752111" y="996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144399</xdr:rowOff>
    </xdr:from>
    <xdr:to>
      <xdr:col>6</xdr:col>
      <xdr:colOff>38100</xdr:colOff>
      <xdr:row>58</xdr:row>
      <xdr:rowOff>74549</xdr:rowOff>
    </xdr:to>
    <xdr:sp macro="" textlink="">
      <xdr:nvSpPr>
        <xdr:cNvPr id="148" name="楕円 147"/>
        <xdr:cNvSpPr/>
      </xdr:nvSpPr>
      <xdr:spPr>
        <a:xfrm>
          <a:off x="1079500" y="991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65676</xdr:rowOff>
    </xdr:from>
    <xdr:ext cx="534377" cy="259045"/>
    <xdr:sp macro="" textlink="">
      <xdr:nvSpPr>
        <xdr:cNvPr id="149" name="テキスト ボックス 148"/>
        <xdr:cNvSpPr txBox="1"/>
      </xdr:nvSpPr>
      <xdr:spPr>
        <a:xfrm>
          <a:off x="863111" y="100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115971</xdr:rowOff>
    </xdr:from>
    <xdr:to>
      <xdr:col>24</xdr:col>
      <xdr:colOff>62865</xdr:colOff>
      <xdr:row>78</xdr:row>
      <xdr:rowOff>100769</xdr:rowOff>
    </xdr:to>
    <xdr:cxnSp macro="">
      <xdr:nvCxnSpPr>
        <xdr:cNvPr id="171" name="直線コネクタ 170"/>
        <xdr:cNvCxnSpPr/>
      </xdr:nvCxnSpPr>
      <xdr:spPr>
        <a:xfrm flipV="1">
          <a:off x="4633595" y="12288921"/>
          <a:ext cx="1270" cy="118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104596</xdr:rowOff>
    </xdr:from>
    <xdr:ext cx="469744" cy="259045"/>
    <xdr:sp macro="" textlink="">
      <xdr:nvSpPr>
        <xdr:cNvPr id="172" name="維持補修費最小値テキスト"/>
        <xdr:cNvSpPr txBox="1"/>
      </xdr:nvSpPr>
      <xdr:spPr>
        <a:xfrm>
          <a:off x="4686300" y="1347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100769</xdr:rowOff>
    </xdr:from>
    <xdr:to>
      <xdr:col>24</xdr:col>
      <xdr:colOff>152400</xdr:colOff>
      <xdr:row>78</xdr:row>
      <xdr:rowOff>100769</xdr:rowOff>
    </xdr:to>
    <xdr:cxnSp macro="">
      <xdr:nvCxnSpPr>
        <xdr:cNvPr id="173" name="直線コネクタ 172"/>
        <xdr:cNvCxnSpPr/>
      </xdr:nvCxnSpPr>
      <xdr:spPr>
        <a:xfrm>
          <a:off x="4546600" y="1347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62648</xdr:rowOff>
    </xdr:from>
    <xdr:ext cx="534377" cy="259045"/>
    <xdr:sp macro="" textlink="">
      <xdr:nvSpPr>
        <xdr:cNvPr id="174" name="維持補修費最大値テキスト"/>
        <xdr:cNvSpPr txBox="1"/>
      </xdr:nvSpPr>
      <xdr:spPr>
        <a:xfrm>
          <a:off x="4686300" y="1206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115971</xdr:rowOff>
    </xdr:from>
    <xdr:to>
      <xdr:col>24</xdr:col>
      <xdr:colOff>152400</xdr:colOff>
      <xdr:row>71</xdr:row>
      <xdr:rowOff>115971</xdr:rowOff>
    </xdr:to>
    <xdr:cxnSp macro="">
      <xdr:nvCxnSpPr>
        <xdr:cNvPr id="175" name="直線コネクタ 174"/>
        <xdr:cNvCxnSpPr/>
      </xdr:nvCxnSpPr>
      <xdr:spPr>
        <a:xfrm>
          <a:off x="4546600" y="12288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45723</xdr:rowOff>
    </xdr:from>
    <xdr:to>
      <xdr:col>24</xdr:col>
      <xdr:colOff>63500</xdr:colOff>
      <xdr:row>76</xdr:row>
      <xdr:rowOff>82618</xdr:rowOff>
    </xdr:to>
    <xdr:cxnSp macro="">
      <xdr:nvCxnSpPr>
        <xdr:cNvPr id="176" name="直線コネクタ 175"/>
        <xdr:cNvCxnSpPr/>
      </xdr:nvCxnSpPr>
      <xdr:spPr>
        <a:xfrm flipV="1">
          <a:off x="3797300" y="13075923"/>
          <a:ext cx="838200" cy="3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47142</xdr:rowOff>
    </xdr:from>
    <xdr:ext cx="469744" cy="259045"/>
    <xdr:sp macro="" textlink="">
      <xdr:nvSpPr>
        <xdr:cNvPr id="177" name="維持補修費平均値テキスト"/>
        <xdr:cNvSpPr txBox="1"/>
      </xdr:nvSpPr>
      <xdr:spPr>
        <a:xfrm>
          <a:off x="4686300" y="13248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68715</xdr:rowOff>
    </xdr:from>
    <xdr:to>
      <xdr:col>24</xdr:col>
      <xdr:colOff>114300</xdr:colOff>
      <xdr:row>77</xdr:row>
      <xdr:rowOff>170315</xdr:rowOff>
    </xdr:to>
    <xdr:sp macro="" textlink="">
      <xdr:nvSpPr>
        <xdr:cNvPr id="178" name="フローチャート: 判断 177"/>
        <xdr:cNvSpPr/>
      </xdr:nvSpPr>
      <xdr:spPr>
        <a:xfrm>
          <a:off x="4584700" y="132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82618</xdr:rowOff>
    </xdr:from>
    <xdr:to>
      <xdr:col>19</xdr:col>
      <xdr:colOff>177800</xdr:colOff>
      <xdr:row>77</xdr:row>
      <xdr:rowOff>66686</xdr:rowOff>
    </xdr:to>
    <xdr:cxnSp macro="">
      <xdr:nvCxnSpPr>
        <xdr:cNvPr id="179" name="直線コネクタ 178"/>
        <xdr:cNvCxnSpPr/>
      </xdr:nvCxnSpPr>
      <xdr:spPr>
        <a:xfrm flipV="1">
          <a:off x="2908300" y="13112818"/>
          <a:ext cx="889000" cy="1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87619</xdr:rowOff>
    </xdr:from>
    <xdr:to>
      <xdr:col>20</xdr:col>
      <xdr:colOff>38100</xdr:colOff>
      <xdr:row>78</xdr:row>
      <xdr:rowOff>17769</xdr:rowOff>
    </xdr:to>
    <xdr:sp macro="" textlink="">
      <xdr:nvSpPr>
        <xdr:cNvPr id="180" name="フローチャート: 判断 179"/>
        <xdr:cNvSpPr/>
      </xdr:nvSpPr>
      <xdr:spPr>
        <a:xfrm>
          <a:off x="3746500" y="132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8896</xdr:rowOff>
    </xdr:from>
    <xdr:ext cx="469744" cy="259045"/>
    <xdr:sp macro="" textlink="">
      <xdr:nvSpPr>
        <xdr:cNvPr id="181" name="テキスト ボックス 180"/>
        <xdr:cNvSpPr txBox="1"/>
      </xdr:nvSpPr>
      <xdr:spPr>
        <a:xfrm>
          <a:off x="3562428" y="133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167611</xdr:rowOff>
    </xdr:from>
    <xdr:to>
      <xdr:col>15</xdr:col>
      <xdr:colOff>50800</xdr:colOff>
      <xdr:row>77</xdr:row>
      <xdr:rowOff>66686</xdr:rowOff>
    </xdr:to>
    <xdr:cxnSp macro="">
      <xdr:nvCxnSpPr>
        <xdr:cNvPr id="182" name="直線コネクタ 181"/>
        <xdr:cNvCxnSpPr/>
      </xdr:nvCxnSpPr>
      <xdr:spPr>
        <a:xfrm>
          <a:off x="2019300" y="13197811"/>
          <a:ext cx="889000" cy="7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103302</xdr:rowOff>
    </xdr:from>
    <xdr:to>
      <xdr:col>15</xdr:col>
      <xdr:colOff>101600</xdr:colOff>
      <xdr:row>78</xdr:row>
      <xdr:rowOff>33452</xdr:rowOff>
    </xdr:to>
    <xdr:sp macro="" textlink="">
      <xdr:nvSpPr>
        <xdr:cNvPr id="183" name="フローチャート: 判断 182"/>
        <xdr:cNvSpPr/>
      </xdr:nvSpPr>
      <xdr:spPr>
        <a:xfrm>
          <a:off x="2857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24579</xdr:rowOff>
    </xdr:from>
    <xdr:ext cx="469744" cy="259045"/>
    <xdr:sp macro="" textlink="">
      <xdr:nvSpPr>
        <xdr:cNvPr id="184" name="テキスト ボックス 183"/>
        <xdr:cNvSpPr txBox="1"/>
      </xdr:nvSpPr>
      <xdr:spPr>
        <a:xfrm>
          <a:off x="2673428" y="1339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167611</xdr:rowOff>
    </xdr:from>
    <xdr:to>
      <xdr:col>10</xdr:col>
      <xdr:colOff>114300</xdr:colOff>
      <xdr:row>77</xdr:row>
      <xdr:rowOff>32189</xdr:rowOff>
    </xdr:to>
    <xdr:cxnSp macro="">
      <xdr:nvCxnSpPr>
        <xdr:cNvPr id="185" name="直線コネクタ 184"/>
        <xdr:cNvCxnSpPr/>
      </xdr:nvCxnSpPr>
      <xdr:spPr>
        <a:xfrm flipV="1">
          <a:off x="1130300" y="13197811"/>
          <a:ext cx="889000" cy="3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100901</xdr:rowOff>
    </xdr:from>
    <xdr:to>
      <xdr:col>10</xdr:col>
      <xdr:colOff>165100</xdr:colOff>
      <xdr:row>78</xdr:row>
      <xdr:rowOff>31051</xdr:rowOff>
    </xdr:to>
    <xdr:sp macro="" textlink="">
      <xdr:nvSpPr>
        <xdr:cNvPr id="186" name="フローチャート: 判断 185"/>
        <xdr:cNvSpPr/>
      </xdr:nvSpPr>
      <xdr:spPr>
        <a:xfrm>
          <a:off x="1968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22178</xdr:rowOff>
    </xdr:from>
    <xdr:ext cx="469744" cy="259045"/>
    <xdr:sp macro="" textlink="">
      <xdr:nvSpPr>
        <xdr:cNvPr id="187" name="テキスト ボックス 186"/>
        <xdr:cNvSpPr txBox="1"/>
      </xdr:nvSpPr>
      <xdr:spPr>
        <a:xfrm>
          <a:off x="1784428" y="1339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118664</xdr:rowOff>
    </xdr:from>
    <xdr:to>
      <xdr:col>6</xdr:col>
      <xdr:colOff>38100</xdr:colOff>
      <xdr:row>78</xdr:row>
      <xdr:rowOff>48814</xdr:rowOff>
    </xdr:to>
    <xdr:sp macro="" textlink="">
      <xdr:nvSpPr>
        <xdr:cNvPr id="188" name="フローチャート: 判断 187"/>
        <xdr:cNvSpPr/>
      </xdr:nvSpPr>
      <xdr:spPr>
        <a:xfrm>
          <a:off x="1079500" y="1332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39941</xdr:rowOff>
    </xdr:from>
    <xdr:ext cx="469744" cy="259045"/>
    <xdr:sp macro="" textlink="">
      <xdr:nvSpPr>
        <xdr:cNvPr id="189" name="テキスト ボックス 188"/>
        <xdr:cNvSpPr txBox="1"/>
      </xdr:nvSpPr>
      <xdr:spPr>
        <a:xfrm>
          <a:off x="895428" y="1341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166373</xdr:rowOff>
    </xdr:from>
    <xdr:to>
      <xdr:col>24</xdr:col>
      <xdr:colOff>114300</xdr:colOff>
      <xdr:row>76</xdr:row>
      <xdr:rowOff>96523</xdr:rowOff>
    </xdr:to>
    <xdr:sp macro="" textlink="">
      <xdr:nvSpPr>
        <xdr:cNvPr id="195" name="楕円 194"/>
        <xdr:cNvSpPr/>
      </xdr:nvSpPr>
      <xdr:spPr>
        <a:xfrm>
          <a:off x="4584700" y="1302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17800</xdr:rowOff>
    </xdr:from>
    <xdr:ext cx="534377" cy="259045"/>
    <xdr:sp macro="" textlink="">
      <xdr:nvSpPr>
        <xdr:cNvPr id="196" name="維持補修費該当値テキスト"/>
        <xdr:cNvSpPr txBox="1"/>
      </xdr:nvSpPr>
      <xdr:spPr>
        <a:xfrm>
          <a:off x="4686300" y="1287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31818</xdr:rowOff>
    </xdr:from>
    <xdr:to>
      <xdr:col>20</xdr:col>
      <xdr:colOff>38100</xdr:colOff>
      <xdr:row>76</xdr:row>
      <xdr:rowOff>133418</xdr:rowOff>
    </xdr:to>
    <xdr:sp macro="" textlink="">
      <xdr:nvSpPr>
        <xdr:cNvPr id="197" name="楕円 196"/>
        <xdr:cNvSpPr/>
      </xdr:nvSpPr>
      <xdr:spPr>
        <a:xfrm>
          <a:off x="3746500" y="1306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149945</xdr:rowOff>
    </xdr:from>
    <xdr:ext cx="534377" cy="259045"/>
    <xdr:sp macro="" textlink="">
      <xdr:nvSpPr>
        <xdr:cNvPr id="198" name="テキスト ボックス 197"/>
        <xdr:cNvSpPr txBox="1"/>
      </xdr:nvSpPr>
      <xdr:spPr>
        <a:xfrm>
          <a:off x="3530111" y="1283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15886</xdr:rowOff>
    </xdr:from>
    <xdr:to>
      <xdr:col>15</xdr:col>
      <xdr:colOff>101600</xdr:colOff>
      <xdr:row>77</xdr:row>
      <xdr:rowOff>117486</xdr:rowOff>
    </xdr:to>
    <xdr:sp macro="" textlink="">
      <xdr:nvSpPr>
        <xdr:cNvPr id="199" name="楕円 198"/>
        <xdr:cNvSpPr/>
      </xdr:nvSpPr>
      <xdr:spPr>
        <a:xfrm>
          <a:off x="2857500" y="1321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134013</xdr:rowOff>
    </xdr:from>
    <xdr:ext cx="534377" cy="259045"/>
    <xdr:sp macro="" textlink="">
      <xdr:nvSpPr>
        <xdr:cNvPr id="200" name="テキスト ボックス 199"/>
        <xdr:cNvSpPr txBox="1"/>
      </xdr:nvSpPr>
      <xdr:spPr>
        <a:xfrm>
          <a:off x="2641111" y="1299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116811</xdr:rowOff>
    </xdr:from>
    <xdr:to>
      <xdr:col>10</xdr:col>
      <xdr:colOff>165100</xdr:colOff>
      <xdr:row>77</xdr:row>
      <xdr:rowOff>46961</xdr:rowOff>
    </xdr:to>
    <xdr:sp macro="" textlink="">
      <xdr:nvSpPr>
        <xdr:cNvPr id="201" name="楕円 200"/>
        <xdr:cNvSpPr/>
      </xdr:nvSpPr>
      <xdr:spPr>
        <a:xfrm>
          <a:off x="1968500" y="1314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63489</xdr:rowOff>
    </xdr:from>
    <xdr:ext cx="534377" cy="259045"/>
    <xdr:sp macro="" textlink="">
      <xdr:nvSpPr>
        <xdr:cNvPr id="202" name="テキスト ボックス 201"/>
        <xdr:cNvSpPr txBox="1"/>
      </xdr:nvSpPr>
      <xdr:spPr>
        <a:xfrm>
          <a:off x="1752111" y="1292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152839</xdr:rowOff>
    </xdr:from>
    <xdr:to>
      <xdr:col>6</xdr:col>
      <xdr:colOff>38100</xdr:colOff>
      <xdr:row>77</xdr:row>
      <xdr:rowOff>82989</xdr:rowOff>
    </xdr:to>
    <xdr:sp macro="" textlink="">
      <xdr:nvSpPr>
        <xdr:cNvPr id="203" name="楕円 202"/>
        <xdr:cNvSpPr/>
      </xdr:nvSpPr>
      <xdr:spPr>
        <a:xfrm>
          <a:off x="1079500" y="131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99517</xdr:rowOff>
    </xdr:from>
    <xdr:ext cx="534377" cy="259045"/>
    <xdr:sp macro="" textlink="">
      <xdr:nvSpPr>
        <xdr:cNvPr id="204" name="テキスト ボックス 203"/>
        <xdr:cNvSpPr txBox="1"/>
      </xdr:nvSpPr>
      <xdr:spPr>
        <a:xfrm>
          <a:off x="863111" y="1295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124698</xdr:rowOff>
    </xdr:from>
    <xdr:to>
      <xdr:col>24</xdr:col>
      <xdr:colOff>62865</xdr:colOff>
      <xdr:row>98</xdr:row>
      <xdr:rowOff>77578</xdr:rowOff>
    </xdr:to>
    <xdr:cxnSp macro="">
      <xdr:nvCxnSpPr>
        <xdr:cNvPr id="233" name="直線コネクタ 232"/>
        <xdr:cNvCxnSpPr/>
      </xdr:nvCxnSpPr>
      <xdr:spPr>
        <a:xfrm flipV="1">
          <a:off x="4633595" y="15555198"/>
          <a:ext cx="1270" cy="132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81405</xdr:rowOff>
    </xdr:from>
    <xdr:ext cx="534377" cy="259045"/>
    <xdr:sp macro="" textlink="">
      <xdr:nvSpPr>
        <xdr:cNvPr id="234" name="扶助費最小値テキスト"/>
        <xdr:cNvSpPr txBox="1"/>
      </xdr:nvSpPr>
      <xdr:spPr>
        <a:xfrm>
          <a:off x="4686300" y="168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77578</xdr:rowOff>
    </xdr:from>
    <xdr:to>
      <xdr:col>24</xdr:col>
      <xdr:colOff>152400</xdr:colOff>
      <xdr:row>98</xdr:row>
      <xdr:rowOff>77578</xdr:rowOff>
    </xdr:to>
    <xdr:cxnSp macro="">
      <xdr:nvCxnSpPr>
        <xdr:cNvPr id="235" name="直線コネクタ 234"/>
        <xdr:cNvCxnSpPr/>
      </xdr:nvCxnSpPr>
      <xdr:spPr>
        <a:xfrm>
          <a:off x="4546600" y="168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71375</xdr:rowOff>
    </xdr:from>
    <xdr:ext cx="599010" cy="259045"/>
    <xdr:sp macro="" textlink="">
      <xdr:nvSpPr>
        <xdr:cNvPr id="236" name="扶助費最大値テキスト"/>
        <xdr:cNvSpPr txBox="1"/>
      </xdr:nvSpPr>
      <xdr:spPr>
        <a:xfrm>
          <a:off x="4686300" y="1533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124698</xdr:rowOff>
    </xdr:from>
    <xdr:to>
      <xdr:col>24</xdr:col>
      <xdr:colOff>152400</xdr:colOff>
      <xdr:row>90</xdr:row>
      <xdr:rowOff>124698</xdr:rowOff>
    </xdr:to>
    <xdr:cxnSp macro="">
      <xdr:nvCxnSpPr>
        <xdr:cNvPr id="237" name="直線コネクタ 236"/>
        <xdr:cNvCxnSpPr/>
      </xdr:nvCxnSpPr>
      <xdr:spPr>
        <a:xfrm>
          <a:off x="4546600" y="1555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119197</xdr:rowOff>
    </xdr:from>
    <xdr:to>
      <xdr:col>24</xdr:col>
      <xdr:colOff>63500</xdr:colOff>
      <xdr:row>97</xdr:row>
      <xdr:rowOff>122726</xdr:rowOff>
    </xdr:to>
    <xdr:cxnSp macro="">
      <xdr:nvCxnSpPr>
        <xdr:cNvPr id="238" name="直線コネクタ 237"/>
        <xdr:cNvCxnSpPr/>
      </xdr:nvCxnSpPr>
      <xdr:spPr>
        <a:xfrm>
          <a:off x="3797300" y="16749847"/>
          <a:ext cx="838200" cy="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140437</xdr:rowOff>
    </xdr:from>
    <xdr:ext cx="534377" cy="259045"/>
    <xdr:sp macro="" textlink="">
      <xdr:nvSpPr>
        <xdr:cNvPr id="239" name="扶助費平均値テキスト"/>
        <xdr:cNvSpPr txBox="1"/>
      </xdr:nvSpPr>
      <xdr:spPr>
        <a:xfrm>
          <a:off x="4686300" y="16256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117560</xdr:rowOff>
    </xdr:from>
    <xdr:to>
      <xdr:col>24</xdr:col>
      <xdr:colOff>114300</xdr:colOff>
      <xdr:row>96</xdr:row>
      <xdr:rowOff>47710</xdr:rowOff>
    </xdr:to>
    <xdr:sp macro="" textlink="">
      <xdr:nvSpPr>
        <xdr:cNvPr id="240" name="フローチャート: 判断 239"/>
        <xdr:cNvSpPr/>
      </xdr:nvSpPr>
      <xdr:spPr>
        <a:xfrm>
          <a:off x="4584700" y="1640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119197</xdr:rowOff>
    </xdr:from>
    <xdr:to>
      <xdr:col>19</xdr:col>
      <xdr:colOff>177800</xdr:colOff>
      <xdr:row>98</xdr:row>
      <xdr:rowOff>13356</xdr:rowOff>
    </xdr:to>
    <xdr:cxnSp macro="">
      <xdr:nvCxnSpPr>
        <xdr:cNvPr id="241" name="直線コネクタ 240"/>
        <xdr:cNvCxnSpPr/>
      </xdr:nvCxnSpPr>
      <xdr:spPr>
        <a:xfrm flipV="1">
          <a:off x="2908300" y="16749847"/>
          <a:ext cx="889000" cy="6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101487</xdr:rowOff>
    </xdr:from>
    <xdr:to>
      <xdr:col>20</xdr:col>
      <xdr:colOff>38100</xdr:colOff>
      <xdr:row>96</xdr:row>
      <xdr:rowOff>31637</xdr:rowOff>
    </xdr:to>
    <xdr:sp macro="" textlink="">
      <xdr:nvSpPr>
        <xdr:cNvPr id="242" name="フローチャート: 判断 241"/>
        <xdr:cNvSpPr/>
      </xdr:nvSpPr>
      <xdr:spPr>
        <a:xfrm>
          <a:off x="3746500" y="1638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48164</xdr:rowOff>
    </xdr:from>
    <xdr:ext cx="534377" cy="259045"/>
    <xdr:sp macro="" textlink="">
      <xdr:nvSpPr>
        <xdr:cNvPr id="243" name="テキスト ボックス 242"/>
        <xdr:cNvSpPr txBox="1"/>
      </xdr:nvSpPr>
      <xdr:spPr>
        <a:xfrm>
          <a:off x="3530111" y="1616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13356</xdr:rowOff>
    </xdr:from>
    <xdr:to>
      <xdr:col>15</xdr:col>
      <xdr:colOff>50800</xdr:colOff>
      <xdr:row>98</xdr:row>
      <xdr:rowOff>47689</xdr:rowOff>
    </xdr:to>
    <xdr:cxnSp macro="">
      <xdr:nvCxnSpPr>
        <xdr:cNvPr id="244" name="直線コネクタ 243"/>
        <xdr:cNvCxnSpPr/>
      </xdr:nvCxnSpPr>
      <xdr:spPr>
        <a:xfrm flipV="1">
          <a:off x="2019300" y="16815456"/>
          <a:ext cx="889000" cy="3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148379</xdr:rowOff>
    </xdr:from>
    <xdr:to>
      <xdr:col>15</xdr:col>
      <xdr:colOff>101600</xdr:colOff>
      <xdr:row>96</xdr:row>
      <xdr:rowOff>78529</xdr:rowOff>
    </xdr:to>
    <xdr:sp macro="" textlink="">
      <xdr:nvSpPr>
        <xdr:cNvPr id="245" name="フローチャート: 判断 244"/>
        <xdr:cNvSpPr/>
      </xdr:nvSpPr>
      <xdr:spPr>
        <a:xfrm>
          <a:off x="2857500" y="1643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95056</xdr:rowOff>
    </xdr:from>
    <xdr:ext cx="534377" cy="259045"/>
    <xdr:sp macro="" textlink="">
      <xdr:nvSpPr>
        <xdr:cNvPr id="246" name="テキスト ボックス 245"/>
        <xdr:cNvSpPr txBox="1"/>
      </xdr:nvSpPr>
      <xdr:spPr>
        <a:xfrm>
          <a:off x="2641111" y="1621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47689</xdr:rowOff>
    </xdr:from>
    <xdr:to>
      <xdr:col>10</xdr:col>
      <xdr:colOff>114300</xdr:colOff>
      <xdr:row>98</xdr:row>
      <xdr:rowOff>111396</xdr:rowOff>
    </xdr:to>
    <xdr:cxnSp macro="">
      <xdr:nvCxnSpPr>
        <xdr:cNvPr id="247" name="直線コネクタ 246"/>
        <xdr:cNvCxnSpPr/>
      </xdr:nvCxnSpPr>
      <xdr:spPr>
        <a:xfrm flipV="1">
          <a:off x="1130300" y="16849789"/>
          <a:ext cx="889000" cy="6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85128</xdr:rowOff>
    </xdr:from>
    <xdr:to>
      <xdr:col>10</xdr:col>
      <xdr:colOff>165100</xdr:colOff>
      <xdr:row>97</xdr:row>
      <xdr:rowOff>15278</xdr:rowOff>
    </xdr:to>
    <xdr:sp macro="" textlink="">
      <xdr:nvSpPr>
        <xdr:cNvPr id="248" name="フローチャート: 判断 247"/>
        <xdr:cNvSpPr/>
      </xdr:nvSpPr>
      <xdr:spPr>
        <a:xfrm>
          <a:off x="1968500" y="16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31805</xdr:rowOff>
    </xdr:from>
    <xdr:ext cx="534377" cy="259045"/>
    <xdr:sp macro="" textlink="">
      <xdr:nvSpPr>
        <xdr:cNvPr id="249" name="テキスト ボックス 248"/>
        <xdr:cNvSpPr txBox="1"/>
      </xdr:nvSpPr>
      <xdr:spPr>
        <a:xfrm>
          <a:off x="1752111" y="1631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169196</xdr:rowOff>
    </xdr:from>
    <xdr:to>
      <xdr:col>6</xdr:col>
      <xdr:colOff>38100</xdr:colOff>
      <xdr:row>97</xdr:row>
      <xdr:rowOff>99346</xdr:rowOff>
    </xdr:to>
    <xdr:sp macro="" textlink="">
      <xdr:nvSpPr>
        <xdr:cNvPr id="250" name="フローチャート: 判断 249"/>
        <xdr:cNvSpPr/>
      </xdr:nvSpPr>
      <xdr:spPr>
        <a:xfrm>
          <a:off x="1079500" y="1662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115873</xdr:rowOff>
    </xdr:from>
    <xdr:ext cx="534377" cy="259045"/>
    <xdr:sp macro="" textlink="">
      <xdr:nvSpPr>
        <xdr:cNvPr id="251" name="テキスト ボックス 250"/>
        <xdr:cNvSpPr txBox="1"/>
      </xdr:nvSpPr>
      <xdr:spPr>
        <a:xfrm>
          <a:off x="863111" y="1640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71926</xdr:rowOff>
    </xdr:from>
    <xdr:to>
      <xdr:col>24</xdr:col>
      <xdr:colOff>114300</xdr:colOff>
      <xdr:row>98</xdr:row>
      <xdr:rowOff>2076</xdr:rowOff>
    </xdr:to>
    <xdr:sp macro="" textlink="">
      <xdr:nvSpPr>
        <xdr:cNvPr id="257" name="楕円 256"/>
        <xdr:cNvSpPr/>
      </xdr:nvSpPr>
      <xdr:spPr>
        <a:xfrm>
          <a:off x="4584700" y="1670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158303</xdr:rowOff>
    </xdr:from>
    <xdr:ext cx="534377" cy="259045"/>
    <xdr:sp macro="" textlink="">
      <xdr:nvSpPr>
        <xdr:cNvPr id="258" name="扶助費該当値テキスト"/>
        <xdr:cNvSpPr txBox="1"/>
      </xdr:nvSpPr>
      <xdr:spPr>
        <a:xfrm>
          <a:off x="4686300" y="1661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68397</xdr:rowOff>
    </xdr:from>
    <xdr:to>
      <xdr:col>20</xdr:col>
      <xdr:colOff>38100</xdr:colOff>
      <xdr:row>97</xdr:row>
      <xdr:rowOff>169997</xdr:rowOff>
    </xdr:to>
    <xdr:sp macro="" textlink="">
      <xdr:nvSpPr>
        <xdr:cNvPr id="259" name="楕円 258"/>
        <xdr:cNvSpPr/>
      </xdr:nvSpPr>
      <xdr:spPr>
        <a:xfrm>
          <a:off x="3746500" y="1669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161124</xdr:rowOff>
    </xdr:from>
    <xdr:ext cx="534377" cy="259045"/>
    <xdr:sp macro="" textlink="">
      <xdr:nvSpPr>
        <xdr:cNvPr id="260" name="テキスト ボックス 259"/>
        <xdr:cNvSpPr txBox="1"/>
      </xdr:nvSpPr>
      <xdr:spPr>
        <a:xfrm>
          <a:off x="3530111" y="1679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134006</xdr:rowOff>
    </xdr:from>
    <xdr:to>
      <xdr:col>15</xdr:col>
      <xdr:colOff>101600</xdr:colOff>
      <xdr:row>98</xdr:row>
      <xdr:rowOff>64156</xdr:rowOff>
    </xdr:to>
    <xdr:sp macro="" textlink="">
      <xdr:nvSpPr>
        <xdr:cNvPr id="261" name="楕円 260"/>
        <xdr:cNvSpPr/>
      </xdr:nvSpPr>
      <xdr:spPr>
        <a:xfrm>
          <a:off x="2857500" y="167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55283</xdr:rowOff>
    </xdr:from>
    <xdr:ext cx="534377" cy="259045"/>
    <xdr:sp macro="" textlink="">
      <xdr:nvSpPr>
        <xdr:cNvPr id="262" name="テキスト ボックス 261"/>
        <xdr:cNvSpPr txBox="1"/>
      </xdr:nvSpPr>
      <xdr:spPr>
        <a:xfrm>
          <a:off x="2641111" y="1685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168339</xdr:rowOff>
    </xdr:from>
    <xdr:to>
      <xdr:col>10</xdr:col>
      <xdr:colOff>165100</xdr:colOff>
      <xdr:row>98</xdr:row>
      <xdr:rowOff>98489</xdr:rowOff>
    </xdr:to>
    <xdr:sp macro="" textlink="">
      <xdr:nvSpPr>
        <xdr:cNvPr id="263" name="楕円 262"/>
        <xdr:cNvSpPr/>
      </xdr:nvSpPr>
      <xdr:spPr>
        <a:xfrm>
          <a:off x="1968500" y="167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89616</xdr:rowOff>
    </xdr:from>
    <xdr:ext cx="534377" cy="259045"/>
    <xdr:sp macro="" textlink="">
      <xdr:nvSpPr>
        <xdr:cNvPr id="264" name="テキスト ボックス 263"/>
        <xdr:cNvSpPr txBox="1"/>
      </xdr:nvSpPr>
      <xdr:spPr>
        <a:xfrm>
          <a:off x="1752111" y="1689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60596</xdr:rowOff>
    </xdr:from>
    <xdr:to>
      <xdr:col>6</xdr:col>
      <xdr:colOff>38100</xdr:colOff>
      <xdr:row>98</xdr:row>
      <xdr:rowOff>162196</xdr:rowOff>
    </xdr:to>
    <xdr:sp macro="" textlink="">
      <xdr:nvSpPr>
        <xdr:cNvPr id="265" name="楕円 264"/>
        <xdr:cNvSpPr/>
      </xdr:nvSpPr>
      <xdr:spPr>
        <a:xfrm>
          <a:off x="1079500" y="1686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153323</xdr:rowOff>
    </xdr:from>
    <xdr:ext cx="534377" cy="259045"/>
    <xdr:sp macro="" textlink="">
      <xdr:nvSpPr>
        <xdr:cNvPr id="266" name="テキスト ボックス 265"/>
        <xdr:cNvSpPr txBox="1"/>
      </xdr:nvSpPr>
      <xdr:spPr>
        <a:xfrm>
          <a:off x="863111" y="1695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5" name="テキスト ボックス 284"/>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129511</xdr:rowOff>
    </xdr:from>
    <xdr:to>
      <xdr:col>54</xdr:col>
      <xdr:colOff>189865</xdr:colOff>
      <xdr:row>38</xdr:row>
      <xdr:rowOff>42480</xdr:rowOff>
    </xdr:to>
    <xdr:cxnSp macro="">
      <xdr:nvCxnSpPr>
        <xdr:cNvPr id="293" name="直線コネクタ 292"/>
        <xdr:cNvCxnSpPr/>
      </xdr:nvCxnSpPr>
      <xdr:spPr>
        <a:xfrm flipV="1">
          <a:off x="10475595" y="5273011"/>
          <a:ext cx="1270" cy="1284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46307</xdr:rowOff>
    </xdr:from>
    <xdr:ext cx="534377" cy="259045"/>
    <xdr:sp macro="" textlink="">
      <xdr:nvSpPr>
        <xdr:cNvPr id="294" name="補助費等最小値テキスト"/>
        <xdr:cNvSpPr txBox="1"/>
      </xdr:nvSpPr>
      <xdr:spPr>
        <a:xfrm>
          <a:off x="10528300" y="656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42480</xdr:rowOff>
    </xdr:from>
    <xdr:to>
      <xdr:col>55</xdr:col>
      <xdr:colOff>88900</xdr:colOff>
      <xdr:row>38</xdr:row>
      <xdr:rowOff>42480</xdr:rowOff>
    </xdr:to>
    <xdr:cxnSp macro="">
      <xdr:nvCxnSpPr>
        <xdr:cNvPr id="295" name="直線コネクタ 294"/>
        <xdr:cNvCxnSpPr/>
      </xdr:nvCxnSpPr>
      <xdr:spPr>
        <a:xfrm>
          <a:off x="10388600" y="655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76188</xdr:rowOff>
    </xdr:from>
    <xdr:ext cx="599010" cy="259045"/>
    <xdr:sp macro="" textlink="">
      <xdr:nvSpPr>
        <xdr:cNvPr id="296" name="補助費等最大値テキスト"/>
        <xdr:cNvSpPr txBox="1"/>
      </xdr:nvSpPr>
      <xdr:spPr>
        <a:xfrm>
          <a:off x="10528300" y="504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129511</xdr:rowOff>
    </xdr:from>
    <xdr:to>
      <xdr:col>55</xdr:col>
      <xdr:colOff>88900</xdr:colOff>
      <xdr:row>30</xdr:row>
      <xdr:rowOff>129511</xdr:rowOff>
    </xdr:to>
    <xdr:cxnSp macro="">
      <xdr:nvCxnSpPr>
        <xdr:cNvPr id="297" name="直線コネクタ 296"/>
        <xdr:cNvCxnSpPr/>
      </xdr:nvCxnSpPr>
      <xdr:spPr>
        <a:xfrm>
          <a:off x="10388600" y="527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17579</xdr:rowOff>
    </xdr:from>
    <xdr:to>
      <xdr:col>55</xdr:col>
      <xdr:colOff>0</xdr:colOff>
      <xdr:row>37</xdr:row>
      <xdr:rowOff>76721</xdr:rowOff>
    </xdr:to>
    <xdr:cxnSp macro="">
      <xdr:nvCxnSpPr>
        <xdr:cNvPr id="298" name="直線コネクタ 297"/>
        <xdr:cNvCxnSpPr/>
      </xdr:nvCxnSpPr>
      <xdr:spPr>
        <a:xfrm flipV="1">
          <a:off x="9639300" y="6361229"/>
          <a:ext cx="838200" cy="5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19129</xdr:rowOff>
    </xdr:from>
    <xdr:ext cx="534377" cy="259045"/>
    <xdr:sp macro="" textlink="">
      <xdr:nvSpPr>
        <xdr:cNvPr id="299" name="補助費等平均値テキスト"/>
        <xdr:cNvSpPr txBox="1"/>
      </xdr:nvSpPr>
      <xdr:spPr>
        <a:xfrm>
          <a:off x="10528300" y="584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167702</xdr:rowOff>
    </xdr:from>
    <xdr:to>
      <xdr:col>55</xdr:col>
      <xdr:colOff>50800</xdr:colOff>
      <xdr:row>35</xdr:row>
      <xdr:rowOff>97852</xdr:rowOff>
    </xdr:to>
    <xdr:sp macro="" textlink="">
      <xdr:nvSpPr>
        <xdr:cNvPr id="300" name="フローチャート: 判断 299"/>
        <xdr:cNvSpPr/>
      </xdr:nvSpPr>
      <xdr:spPr>
        <a:xfrm>
          <a:off x="10426700" y="599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76721</xdr:rowOff>
    </xdr:from>
    <xdr:to>
      <xdr:col>50</xdr:col>
      <xdr:colOff>114300</xdr:colOff>
      <xdr:row>37</xdr:row>
      <xdr:rowOff>81080</xdr:rowOff>
    </xdr:to>
    <xdr:cxnSp macro="">
      <xdr:nvCxnSpPr>
        <xdr:cNvPr id="301" name="直線コネクタ 300"/>
        <xdr:cNvCxnSpPr/>
      </xdr:nvCxnSpPr>
      <xdr:spPr>
        <a:xfrm flipV="1">
          <a:off x="8750300" y="6420371"/>
          <a:ext cx="889000" cy="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11552</xdr:rowOff>
    </xdr:from>
    <xdr:to>
      <xdr:col>50</xdr:col>
      <xdr:colOff>165100</xdr:colOff>
      <xdr:row>35</xdr:row>
      <xdr:rowOff>113152</xdr:rowOff>
    </xdr:to>
    <xdr:sp macro="" textlink="">
      <xdr:nvSpPr>
        <xdr:cNvPr id="302" name="フローチャート: 判断 301"/>
        <xdr:cNvSpPr/>
      </xdr:nvSpPr>
      <xdr:spPr>
        <a:xfrm>
          <a:off x="9588500" y="60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129679</xdr:rowOff>
    </xdr:from>
    <xdr:ext cx="534377" cy="259045"/>
    <xdr:sp macro="" textlink="">
      <xdr:nvSpPr>
        <xdr:cNvPr id="303" name="テキスト ボックス 302"/>
        <xdr:cNvSpPr txBox="1"/>
      </xdr:nvSpPr>
      <xdr:spPr>
        <a:xfrm>
          <a:off x="9372111" y="57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81080</xdr:rowOff>
    </xdr:from>
    <xdr:to>
      <xdr:col>45</xdr:col>
      <xdr:colOff>177800</xdr:colOff>
      <xdr:row>37</xdr:row>
      <xdr:rowOff>160110</xdr:rowOff>
    </xdr:to>
    <xdr:cxnSp macro="">
      <xdr:nvCxnSpPr>
        <xdr:cNvPr id="304" name="直線コネクタ 303"/>
        <xdr:cNvCxnSpPr/>
      </xdr:nvCxnSpPr>
      <xdr:spPr>
        <a:xfrm flipV="1">
          <a:off x="7861300" y="6424730"/>
          <a:ext cx="889000" cy="7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147944</xdr:rowOff>
    </xdr:from>
    <xdr:to>
      <xdr:col>46</xdr:col>
      <xdr:colOff>38100</xdr:colOff>
      <xdr:row>35</xdr:row>
      <xdr:rowOff>78094</xdr:rowOff>
    </xdr:to>
    <xdr:sp macro="" textlink="">
      <xdr:nvSpPr>
        <xdr:cNvPr id="305" name="フローチャート: 判断 304"/>
        <xdr:cNvSpPr/>
      </xdr:nvSpPr>
      <xdr:spPr>
        <a:xfrm>
          <a:off x="8699500" y="597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94621</xdr:rowOff>
    </xdr:from>
    <xdr:ext cx="534377" cy="259045"/>
    <xdr:sp macro="" textlink="">
      <xdr:nvSpPr>
        <xdr:cNvPr id="306" name="テキスト ボックス 305"/>
        <xdr:cNvSpPr txBox="1"/>
      </xdr:nvSpPr>
      <xdr:spPr>
        <a:xfrm>
          <a:off x="8483111" y="575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159539</xdr:rowOff>
    </xdr:from>
    <xdr:to>
      <xdr:col>41</xdr:col>
      <xdr:colOff>50800</xdr:colOff>
      <xdr:row>37</xdr:row>
      <xdr:rowOff>160110</xdr:rowOff>
    </xdr:to>
    <xdr:cxnSp macro="">
      <xdr:nvCxnSpPr>
        <xdr:cNvPr id="307" name="直線コネクタ 306"/>
        <xdr:cNvCxnSpPr/>
      </xdr:nvCxnSpPr>
      <xdr:spPr>
        <a:xfrm>
          <a:off x="6972300" y="650318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99301</xdr:rowOff>
    </xdr:from>
    <xdr:to>
      <xdr:col>41</xdr:col>
      <xdr:colOff>101600</xdr:colOff>
      <xdr:row>36</xdr:row>
      <xdr:rowOff>29451</xdr:rowOff>
    </xdr:to>
    <xdr:sp macro="" textlink="">
      <xdr:nvSpPr>
        <xdr:cNvPr id="308" name="フローチャート: 判断 307"/>
        <xdr:cNvSpPr/>
      </xdr:nvSpPr>
      <xdr:spPr>
        <a:xfrm>
          <a:off x="7810500" y="610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45978</xdr:rowOff>
    </xdr:from>
    <xdr:ext cx="534377" cy="259045"/>
    <xdr:sp macro="" textlink="">
      <xdr:nvSpPr>
        <xdr:cNvPr id="309" name="テキスト ボックス 308"/>
        <xdr:cNvSpPr txBox="1"/>
      </xdr:nvSpPr>
      <xdr:spPr>
        <a:xfrm>
          <a:off x="7594111" y="587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112413</xdr:rowOff>
    </xdr:from>
    <xdr:to>
      <xdr:col>36</xdr:col>
      <xdr:colOff>165100</xdr:colOff>
      <xdr:row>36</xdr:row>
      <xdr:rowOff>42563</xdr:rowOff>
    </xdr:to>
    <xdr:sp macro="" textlink="">
      <xdr:nvSpPr>
        <xdr:cNvPr id="310" name="フローチャート: 判断 309"/>
        <xdr:cNvSpPr/>
      </xdr:nvSpPr>
      <xdr:spPr>
        <a:xfrm>
          <a:off x="6921500" y="611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59090</xdr:rowOff>
    </xdr:from>
    <xdr:ext cx="534377" cy="259045"/>
    <xdr:sp macro="" textlink="">
      <xdr:nvSpPr>
        <xdr:cNvPr id="311" name="テキスト ボックス 310"/>
        <xdr:cNvSpPr txBox="1"/>
      </xdr:nvSpPr>
      <xdr:spPr>
        <a:xfrm>
          <a:off x="6705111" y="588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138229</xdr:rowOff>
    </xdr:from>
    <xdr:to>
      <xdr:col>55</xdr:col>
      <xdr:colOff>50800</xdr:colOff>
      <xdr:row>37</xdr:row>
      <xdr:rowOff>68379</xdr:rowOff>
    </xdr:to>
    <xdr:sp macro="" textlink="">
      <xdr:nvSpPr>
        <xdr:cNvPr id="317" name="楕円 316"/>
        <xdr:cNvSpPr/>
      </xdr:nvSpPr>
      <xdr:spPr>
        <a:xfrm>
          <a:off x="10426700" y="631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116656</xdr:rowOff>
    </xdr:from>
    <xdr:ext cx="534377" cy="259045"/>
    <xdr:sp macro="" textlink="">
      <xdr:nvSpPr>
        <xdr:cNvPr id="318" name="補助費等該当値テキスト"/>
        <xdr:cNvSpPr txBox="1"/>
      </xdr:nvSpPr>
      <xdr:spPr>
        <a:xfrm>
          <a:off x="10528300" y="628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25921</xdr:rowOff>
    </xdr:from>
    <xdr:to>
      <xdr:col>50</xdr:col>
      <xdr:colOff>165100</xdr:colOff>
      <xdr:row>37</xdr:row>
      <xdr:rowOff>127521</xdr:rowOff>
    </xdr:to>
    <xdr:sp macro="" textlink="">
      <xdr:nvSpPr>
        <xdr:cNvPr id="319" name="楕円 318"/>
        <xdr:cNvSpPr/>
      </xdr:nvSpPr>
      <xdr:spPr>
        <a:xfrm>
          <a:off x="9588500" y="636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118648</xdr:rowOff>
    </xdr:from>
    <xdr:ext cx="534377" cy="259045"/>
    <xdr:sp macro="" textlink="">
      <xdr:nvSpPr>
        <xdr:cNvPr id="320" name="テキスト ボックス 319"/>
        <xdr:cNvSpPr txBox="1"/>
      </xdr:nvSpPr>
      <xdr:spPr>
        <a:xfrm>
          <a:off x="9372111" y="646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30280</xdr:rowOff>
    </xdr:from>
    <xdr:to>
      <xdr:col>46</xdr:col>
      <xdr:colOff>38100</xdr:colOff>
      <xdr:row>37</xdr:row>
      <xdr:rowOff>131880</xdr:rowOff>
    </xdr:to>
    <xdr:sp macro="" textlink="">
      <xdr:nvSpPr>
        <xdr:cNvPr id="321" name="楕円 320"/>
        <xdr:cNvSpPr/>
      </xdr:nvSpPr>
      <xdr:spPr>
        <a:xfrm>
          <a:off x="8699500" y="637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123007</xdr:rowOff>
    </xdr:from>
    <xdr:ext cx="534377" cy="259045"/>
    <xdr:sp macro="" textlink="">
      <xdr:nvSpPr>
        <xdr:cNvPr id="322" name="テキスト ボックス 321"/>
        <xdr:cNvSpPr txBox="1"/>
      </xdr:nvSpPr>
      <xdr:spPr>
        <a:xfrm>
          <a:off x="8483111" y="646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109311</xdr:rowOff>
    </xdr:from>
    <xdr:to>
      <xdr:col>41</xdr:col>
      <xdr:colOff>101600</xdr:colOff>
      <xdr:row>38</xdr:row>
      <xdr:rowOff>39461</xdr:rowOff>
    </xdr:to>
    <xdr:sp macro="" textlink="">
      <xdr:nvSpPr>
        <xdr:cNvPr id="323" name="楕円 322"/>
        <xdr:cNvSpPr/>
      </xdr:nvSpPr>
      <xdr:spPr>
        <a:xfrm>
          <a:off x="7810500" y="645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30587</xdr:rowOff>
    </xdr:from>
    <xdr:ext cx="534377" cy="259045"/>
    <xdr:sp macro="" textlink="">
      <xdr:nvSpPr>
        <xdr:cNvPr id="324" name="テキスト ボックス 323"/>
        <xdr:cNvSpPr txBox="1"/>
      </xdr:nvSpPr>
      <xdr:spPr>
        <a:xfrm>
          <a:off x="7594111" y="65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108739</xdr:rowOff>
    </xdr:from>
    <xdr:to>
      <xdr:col>36</xdr:col>
      <xdr:colOff>165100</xdr:colOff>
      <xdr:row>38</xdr:row>
      <xdr:rowOff>38889</xdr:rowOff>
    </xdr:to>
    <xdr:sp macro="" textlink="">
      <xdr:nvSpPr>
        <xdr:cNvPr id="325" name="楕円 324"/>
        <xdr:cNvSpPr/>
      </xdr:nvSpPr>
      <xdr:spPr>
        <a:xfrm>
          <a:off x="6921500" y="64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30016</xdr:rowOff>
    </xdr:from>
    <xdr:ext cx="534377" cy="259045"/>
    <xdr:sp macro="" textlink="">
      <xdr:nvSpPr>
        <xdr:cNvPr id="326" name="テキスト ボックス 325"/>
        <xdr:cNvSpPr txBox="1"/>
      </xdr:nvSpPr>
      <xdr:spPr>
        <a:xfrm>
          <a:off x="6705111" y="65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0" name="テキスト ボックス 33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4" name="テキスト ボックス 34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6" name="テキスト ボックス 34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138261</xdr:rowOff>
    </xdr:from>
    <xdr:to>
      <xdr:col>54</xdr:col>
      <xdr:colOff>189865</xdr:colOff>
      <xdr:row>59</xdr:row>
      <xdr:rowOff>18762</xdr:rowOff>
    </xdr:to>
    <xdr:cxnSp macro="">
      <xdr:nvCxnSpPr>
        <xdr:cNvPr id="350" name="直線コネクタ 349"/>
        <xdr:cNvCxnSpPr/>
      </xdr:nvCxnSpPr>
      <xdr:spPr>
        <a:xfrm flipV="1">
          <a:off x="10475595" y="8882211"/>
          <a:ext cx="1270" cy="1252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34276</xdr:rowOff>
    </xdr:from>
    <xdr:ext cx="534377" cy="259045"/>
    <xdr:sp macro="" textlink="">
      <xdr:nvSpPr>
        <xdr:cNvPr id="351" name="普通建設事業費最小値テキスト"/>
        <xdr:cNvSpPr txBox="1"/>
      </xdr:nvSpPr>
      <xdr:spPr>
        <a:xfrm>
          <a:off x="10528300" y="1014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18762</xdr:rowOff>
    </xdr:from>
    <xdr:to>
      <xdr:col>55</xdr:col>
      <xdr:colOff>88900</xdr:colOff>
      <xdr:row>59</xdr:row>
      <xdr:rowOff>18762</xdr:rowOff>
    </xdr:to>
    <xdr:cxnSp macro="">
      <xdr:nvCxnSpPr>
        <xdr:cNvPr id="352" name="直線コネクタ 351"/>
        <xdr:cNvCxnSpPr/>
      </xdr:nvCxnSpPr>
      <xdr:spPr>
        <a:xfrm>
          <a:off x="10388600" y="1013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84938</xdr:rowOff>
    </xdr:from>
    <xdr:ext cx="690189" cy="259045"/>
    <xdr:sp macro="" textlink="">
      <xdr:nvSpPr>
        <xdr:cNvPr id="353" name="普通建設事業費最大値テキスト"/>
        <xdr:cNvSpPr txBox="1"/>
      </xdr:nvSpPr>
      <xdr:spPr>
        <a:xfrm>
          <a:off x="10528300" y="86574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138261</xdr:rowOff>
    </xdr:from>
    <xdr:to>
      <xdr:col>55</xdr:col>
      <xdr:colOff>88900</xdr:colOff>
      <xdr:row>51</xdr:row>
      <xdr:rowOff>138261</xdr:rowOff>
    </xdr:to>
    <xdr:cxnSp macro="">
      <xdr:nvCxnSpPr>
        <xdr:cNvPr id="354" name="直線コネクタ 353"/>
        <xdr:cNvCxnSpPr/>
      </xdr:nvCxnSpPr>
      <xdr:spPr>
        <a:xfrm>
          <a:off x="10388600" y="888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136709</xdr:rowOff>
    </xdr:from>
    <xdr:to>
      <xdr:col>55</xdr:col>
      <xdr:colOff>0</xdr:colOff>
      <xdr:row>58</xdr:row>
      <xdr:rowOff>169918</xdr:rowOff>
    </xdr:to>
    <xdr:cxnSp macro="">
      <xdr:nvCxnSpPr>
        <xdr:cNvPr id="355" name="直線コネクタ 354"/>
        <xdr:cNvCxnSpPr/>
      </xdr:nvCxnSpPr>
      <xdr:spPr>
        <a:xfrm>
          <a:off x="9639300" y="10080809"/>
          <a:ext cx="838200" cy="3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123175</xdr:rowOff>
    </xdr:from>
    <xdr:ext cx="534377" cy="259045"/>
    <xdr:sp macro="" textlink="">
      <xdr:nvSpPr>
        <xdr:cNvPr id="356" name="普通建設事業費平均値テキスト"/>
        <xdr:cNvSpPr txBox="1"/>
      </xdr:nvSpPr>
      <xdr:spPr>
        <a:xfrm>
          <a:off x="10528300" y="989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100298</xdr:rowOff>
    </xdr:from>
    <xdr:to>
      <xdr:col>55</xdr:col>
      <xdr:colOff>50800</xdr:colOff>
      <xdr:row>59</xdr:row>
      <xdr:rowOff>30448</xdr:rowOff>
    </xdr:to>
    <xdr:sp macro="" textlink="">
      <xdr:nvSpPr>
        <xdr:cNvPr id="357" name="フローチャート: 判断 356"/>
        <xdr:cNvSpPr/>
      </xdr:nvSpPr>
      <xdr:spPr>
        <a:xfrm>
          <a:off x="104267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136709</xdr:rowOff>
    </xdr:from>
    <xdr:to>
      <xdr:col>50</xdr:col>
      <xdr:colOff>114300</xdr:colOff>
      <xdr:row>58</xdr:row>
      <xdr:rowOff>145464</xdr:rowOff>
    </xdr:to>
    <xdr:cxnSp macro="">
      <xdr:nvCxnSpPr>
        <xdr:cNvPr id="358" name="直線コネクタ 357"/>
        <xdr:cNvCxnSpPr/>
      </xdr:nvCxnSpPr>
      <xdr:spPr>
        <a:xfrm flipV="1">
          <a:off x="8750300" y="10080809"/>
          <a:ext cx="889000" cy="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105006</xdr:rowOff>
    </xdr:from>
    <xdr:to>
      <xdr:col>50</xdr:col>
      <xdr:colOff>165100</xdr:colOff>
      <xdr:row>59</xdr:row>
      <xdr:rowOff>35156</xdr:rowOff>
    </xdr:to>
    <xdr:sp macro="" textlink="">
      <xdr:nvSpPr>
        <xdr:cNvPr id="359" name="フローチャート: 判断 358"/>
        <xdr:cNvSpPr/>
      </xdr:nvSpPr>
      <xdr:spPr>
        <a:xfrm>
          <a:off x="9588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26283</xdr:rowOff>
    </xdr:from>
    <xdr:ext cx="534377" cy="259045"/>
    <xdr:sp macro="" textlink="">
      <xdr:nvSpPr>
        <xdr:cNvPr id="360" name="テキスト ボックス 359"/>
        <xdr:cNvSpPr txBox="1"/>
      </xdr:nvSpPr>
      <xdr:spPr>
        <a:xfrm>
          <a:off x="9372111" y="101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145464</xdr:rowOff>
    </xdr:from>
    <xdr:to>
      <xdr:col>45</xdr:col>
      <xdr:colOff>177800</xdr:colOff>
      <xdr:row>59</xdr:row>
      <xdr:rowOff>2713</xdr:rowOff>
    </xdr:to>
    <xdr:cxnSp macro="">
      <xdr:nvCxnSpPr>
        <xdr:cNvPr id="361" name="直線コネクタ 360"/>
        <xdr:cNvCxnSpPr/>
      </xdr:nvCxnSpPr>
      <xdr:spPr>
        <a:xfrm flipV="1">
          <a:off x="7861300" y="10089564"/>
          <a:ext cx="889000" cy="2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98064</xdr:rowOff>
    </xdr:from>
    <xdr:to>
      <xdr:col>46</xdr:col>
      <xdr:colOff>38100</xdr:colOff>
      <xdr:row>59</xdr:row>
      <xdr:rowOff>28214</xdr:rowOff>
    </xdr:to>
    <xdr:sp macro="" textlink="">
      <xdr:nvSpPr>
        <xdr:cNvPr id="362" name="フローチャート: 判断 361"/>
        <xdr:cNvSpPr/>
      </xdr:nvSpPr>
      <xdr:spPr>
        <a:xfrm>
          <a:off x="8699500" y="100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19341</xdr:rowOff>
    </xdr:from>
    <xdr:ext cx="534377" cy="259045"/>
    <xdr:sp macro="" textlink="">
      <xdr:nvSpPr>
        <xdr:cNvPr id="363" name="テキスト ボックス 362"/>
        <xdr:cNvSpPr txBox="1"/>
      </xdr:nvSpPr>
      <xdr:spPr>
        <a:xfrm>
          <a:off x="8483111" y="1013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169720</xdr:rowOff>
    </xdr:from>
    <xdr:to>
      <xdr:col>41</xdr:col>
      <xdr:colOff>50800</xdr:colOff>
      <xdr:row>59</xdr:row>
      <xdr:rowOff>2713</xdr:rowOff>
    </xdr:to>
    <xdr:cxnSp macro="">
      <xdr:nvCxnSpPr>
        <xdr:cNvPr id="364" name="直線コネクタ 363"/>
        <xdr:cNvCxnSpPr/>
      </xdr:nvCxnSpPr>
      <xdr:spPr>
        <a:xfrm>
          <a:off x="6972300" y="10113820"/>
          <a:ext cx="889000" cy="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101379</xdr:rowOff>
    </xdr:from>
    <xdr:to>
      <xdr:col>41</xdr:col>
      <xdr:colOff>101600</xdr:colOff>
      <xdr:row>59</xdr:row>
      <xdr:rowOff>31529</xdr:rowOff>
    </xdr:to>
    <xdr:sp macro="" textlink="">
      <xdr:nvSpPr>
        <xdr:cNvPr id="365" name="フローチャート: 判断 364"/>
        <xdr:cNvSpPr/>
      </xdr:nvSpPr>
      <xdr:spPr>
        <a:xfrm>
          <a:off x="7810500" y="1004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48056</xdr:rowOff>
    </xdr:from>
    <xdr:ext cx="534377" cy="259045"/>
    <xdr:sp macro="" textlink="">
      <xdr:nvSpPr>
        <xdr:cNvPr id="366" name="テキスト ボックス 365"/>
        <xdr:cNvSpPr txBox="1"/>
      </xdr:nvSpPr>
      <xdr:spPr>
        <a:xfrm>
          <a:off x="7594111" y="982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100795</xdr:rowOff>
    </xdr:from>
    <xdr:to>
      <xdr:col>36</xdr:col>
      <xdr:colOff>165100</xdr:colOff>
      <xdr:row>59</xdr:row>
      <xdr:rowOff>30945</xdr:rowOff>
    </xdr:to>
    <xdr:sp macro="" textlink="">
      <xdr:nvSpPr>
        <xdr:cNvPr id="367" name="フローチャート: 判断 366"/>
        <xdr:cNvSpPr/>
      </xdr:nvSpPr>
      <xdr:spPr>
        <a:xfrm>
          <a:off x="6921500" y="100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47472</xdr:rowOff>
    </xdr:from>
    <xdr:ext cx="534377" cy="259045"/>
    <xdr:sp macro="" textlink="">
      <xdr:nvSpPr>
        <xdr:cNvPr id="368" name="テキスト ボックス 367"/>
        <xdr:cNvSpPr txBox="1"/>
      </xdr:nvSpPr>
      <xdr:spPr>
        <a:xfrm>
          <a:off x="6705111" y="98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119118</xdr:rowOff>
    </xdr:from>
    <xdr:to>
      <xdr:col>55</xdr:col>
      <xdr:colOff>50800</xdr:colOff>
      <xdr:row>59</xdr:row>
      <xdr:rowOff>49268</xdr:rowOff>
    </xdr:to>
    <xdr:sp macro="" textlink="">
      <xdr:nvSpPr>
        <xdr:cNvPr id="374" name="楕円 373"/>
        <xdr:cNvSpPr/>
      </xdr:nvSpPr>
      <xdr:spPr>
        <a:xfrm>
          <a:off x="10426700" y="1006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78724</xdr:rowOff>
    </xdr:from>
    <xdr:ext cx="534377" cy="259045"/>
    <xdr:sp macro="" textlink="">
      <xdr:nvSpPr>
        <xdr:cNvPr id="375" name="普通建設事業費該当値テキスト"/>
        <xdr:cNvSpPr txBox="1"/>
      </xdr:nvSpPr>
      <xdr:spPr>
        <a:xfrm>
          <a:off x="10528300" y="1002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85909</xdr:rowOff>
    </xdr:from>
    <xdr:to>
      <xdr:col>50</xdr:col>
      <xdr:colOff>165100</xdr:colOff>
      <xdr:row>59</xdr:row>
      <xdr:rowOff>16059</xdr:rowOff>
    </xdr:to>
    <xdr:sp macro="" textlink="">
      <xdr:nvSpPr>
        <xdr:cNvPr id="376" name="楕円 375"/>
        <xdr:cNvSpPr/>
      </xdr:nvSpPr>
      <xdr:spPr>
        <a:xfrm>
          <a:off x="9588500" y="1003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32586</xdr:rowOff>
    </xdr:from>
    <xdr:ext cx="599010" cy="259045"/>
    <xdr:sp macro="" textlink="">
      <xdr:nvSpPr>
        <xdr:cNvPr id="377" name="テキスト ボックス 376"/>
        <xdr:cNvSpPr txBox="1"/>
      </xdr:nvSpPr>
      <xdr:spPr>
        <a:xfrm>
          <a:off x="9339795" y="980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94664</xdr:rowOff>
    </xdr:from>
    <xdr:to>
      <xdr:col>46</xdr:col>
      <xdr:colOff>38100</xdr:colOff>
      <xdr:row>59</xdr:row>
      <xdr:rowOff>24814</xdr:rowOff>
    </xdr:to>
    <xdr:sp macro="" textlink="">
      <xdr:nvSpPr>
        <xdr:cNvPr id="378" name="楕円 377"/>
        <xdr:cNvSpPr/>
      </xdr:nvSpPr>
      <xdr:spPr>
        <a:xfrm>
          <a:off x="8699500" y="1003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41341</xdr:rowOff>
    </xdr:from>
    <xdr:ext cx="534377" cy="259045"/>
    <xdr:sp macro="" textlink="">
      <xdr:nvSpPr>
        <xdr:cNvPr id="379" name="テキスト ボックス 378"/>
        <xdr:cNvSpPr txBox="1"/>
      </xdr:nvSpPr>
      <xdr:spPr>
        <a:xfrm>
          <a:off x="8483111" y="981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123363</xdr:rowOff>
    </xdr:from>
    <xdr:to>
      <xdr:col>41</xdr:col>
      <xdr:colOff>101600</xdr:colOff>
      <xdr:row>59</xdr:row>
      <xdr:rowOff>53513</xdr:rowOff>
    </xdr:to>
    <xdr:sp macro="" textlink="">
      <xdr:nvSpPr>
        <xdr:cNvPr id="380" name="楕円 379"/>
        <xdr:cNvSpPr/>
      </xdr:nvSpPr>
      <xdr:spPr>
        <a:xfrm>
          <a:off x="7810500" y="1006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44640</xdr:rowOff>
    </xdr:from>
    <xdr:ext cx="534377" cy="259045"/>
    <xdr:sp macro="" textlink="">
      <xdr:nvSpPr>
        <xdr:cNvPr id="381" name="テキスト ボックス 380"/>
        <xdr:cNvSpPr txBox="1"/>
      </xdr:nvSpPr>
      <xdr:spPr>
        <a:xfrm>
          <a:off x="7594111" y="101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118920</xdr:rowOff>
    </xdr:from>
    <xdr:to>
      <xdr:col>36</xdr:col>
      <xdr:colOff>165100</xdr:colOff>
      <xdr:row>59</xdr:row>
      <xdr:rowOff>49070</xdr:rowOff>
    </xdr:to>
    <xdr:sp macro="" textlink="">
      <xdr:nvSpPr>
        <xdr:cNvPr id="382" name="楕円 381"/>
        <xdr:cNvSpPr/>
      </xdr:nvSpPr>
      <xdr:spPr>
        <a:xfrm>
          <a:off x="6921500" y="1006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40197</xdr:rowOff>
    </xdr:from>
    <xdr:ext cx="534377" cy="259045"/>
    <xdr:sp macro="" textlink="">
      <xdr:nvSpPr>
        <xdr:cNvPr id="383" name="テキスト ボックス 382"/>
        <xdr:cNvSpPr txBox="1"/>
      </xdr:nvSpPr>
      <xdr:spPr>
        <a:xfrm>
          <a:off x="6705111" y="1015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7" name="テキスト ボックス 39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9" name="テキスト ボックス 39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401" name="テキスト ボックス 40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403" name="テキスト ボックス 402"/>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5" name="テキスト ボックス 40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7" name="テキスト ボックス 40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12577</xdr:rowOff>
    </xdr:from>
    <xdr:to>
      <xdr:col>54</xdr:col>
      <xdr:colOff>189865</xdr:colOff>
      <xdr:row>79</xdr:row>
      <xdr:rowOff>98879</xdr:rowOff>
    </xdr:to>
    <xdr:cxnSp macro="">
      <xdr:nvCxnSpPr>
        <xdr:cNvPr id="409" name="直線コネクタ 408"/>
        <xdr:cNvCxnSpPr/>
      </xdr:nvCxnSpPr>
      <xdr:spPr>
        <a:xfrm flipV="1">
          <a:off x="10475595" y="12014077"/>
          <a:ext cx="1270" cy="162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130078</xdr:rowOff>
    </xdr:from>
    <xdr:ext cx="249299" cy="259045"/>
    <xdr:sp macro="" textlink="">
      <xdr:nvSpPr>
        <xdr:cNvPr id="410" name="普通建設事業費 （ うち新規整備　）最小値テキスト"/>
        <xdr:cNvSpPr txBox="1"/>
      </xdr:nvSpPr>
      <xdr:spPr>
        <a:xfrm>
          <a:off x="10528300" y="13674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1" name="直線コネクタ 41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130704</xdr:rowOff>
    </xdr:from>
    <xdr:ext cx="690189" cy="259045"/>
    <xdr:sp macro="" textlink="">
      <xdr:nvSpPr>
        <xdr:cNvPr id="412" name="普通建設事業費 （ うち新規整備　）最大値テキスト"/>
        <xdr:cNvSpPr txBox="1"/>
      </xdr:nvSpPr>
      <xdr:spPr>
        <a:xfrm>
          <a:off x="10528300" y="11789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12577</xdr:rowOff>
    </xdr:from>
    <xdr:to>
      <xdr:col>55</xdr:col>
      <xdr:colOff>88900</xdr:colOff>
      <xdr:row>70</xdr:row>
      <xdr:rowOff>12577</xdr:rowOff>
    </xdr:to>
    <xdr:cxnSp macro="">
      <xdr:nvCxnSpPr>
        <xdr:cNvPr id="413" name="直線コネクタ 412"/>
        <xdr:cNvCxnSpPr/>
      </xdr:nvCxnSpPr>
      <xdr:spPr>
        <a:xfrm>
          <a:off x="10388600" y="1201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26135</xdr:rowOff>
    </xdr:from>
    <xdr:to>
      <xdr:col>55</xdr:col>
      <xdr:colOff>0</xdr:colOff>
      <xdr:row>79</xdr:row>
      <xdr:rowOff>79654</xdr:rowOff>
    </xdr:to>
    <xdr:cxnSp macro="">
      <xdr:nvCxnSpPr>
        <xdr:cNvPr id="414" name="直線コネクタ 413"/>
        <xdr:cNvCxnSpPr/>
      </xdr:nvCxnSpPr>
      <xdr:spPr>
        <a:xfrm>
          <a:off x="9639300" y="13570685"/>
          <a:ext cx="838200" cy="5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47527</xdr:rowOff>
    </xdr:from>
    <xdr:ext cx="534377" cy="259045"/>
    <xdr:sp macro="" textlink="">
      <xdr:nvSpPr>
        <xdr:cNvPr id="415" name="普通建設事業費 （ うち新規整備　）平均値テキスト"/>
        <xdr:cNvSpPr txBox="1"/>
      </xdr:nvSpPr>
      <xdr:spPr>
        <a:xfrm>
          <a:off x="10528300" y="1342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24650</xdr:rowOff>
    </xdr:from>
    <xdr:to>
      <xdr:col>55</xdr:col>
      <xdr:colOff>50800</xdr:colOff>
      <xdr:row>79</xdr:row>
      <xdr:rowOff>126250</xdr:rowOff>
    </xdr:to>
    <xdr:sp macro="" textlink="">
      <xdr:nvSpPr>
        <xdr:cNvPr id="416" name="フローチャート: 判断 415"/>
        <xdr:cNvSpPr/>
      </xdr:nvSpPr>
      <xdr:spPr>
        <a:xfrm>
          <a:off x="10426700" y="1356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19262</xdr:rowOff>
    </xdr:from>
    <xdr:to>
      <xdr:col>50</xdr:col>
      <xdr:colOff>114300</xdr:colOff>
      <xdr:row>79</xdr:row>
      <xdr:rowOff>26135</xdr:rowOff>
    </xdr:to>
    <xdr:cxnSp macro="">
      <xdr:nvCxnSpPr>
        <xdr:cNvPr id="417" name="直線コネクタ 416"/>
        <xdr:cNvCxnSpPr/>
      </xdr:nvCxnSpPr>
      <xdr:spPr>
        <a:xfrm>
          <a:off x="8750300" y="13563812"/>
          <a:ext cx="889000" cy="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16118</xdr:rowOff>
    </xdr:from>
    <xdr:to>
      <xdr:col>50</xdr:col>
      <xdr:colOff>165100</xdr:colOff>
      <xdr:row>79</xdr:row>
      <xdr:rowOff>117718</xdr:rowOff>
    </xdr:to>
    <xdr:sp macro="" textlink="">
      <xdr:nvSpPr>
        <xdr:cNvPr id="418" name="フローチャート: 判断 417"/>
        <xdr:cNvSpPr/>
      </xdr:nvSpPr>
      <xdr:spPr>
        <a:xfrm>
          <a:off x="9588500" y="1356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108845</xdr:rowOff>
    </xdr:from>
    <xdr:ext cx="534377" cy="259045"/>
    <xdr:sp macro="" textlink="">
      <xdr:nvSpPr>
        <xdr:cNvPr id="419" name="テキスト ボックス 418"/>
        <xdr:cNvSpPr txBox="1"/>
      </xdr:nvSpPr>
      <xdr:spPr>
        <a:xfrm>
          <a:off x="9372111" y="1365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19262</xdr:rowOff>
    </xdr:from>
    <xdr:to>
      <xdr:col>45</xdr:col>
      <xdr:colOff>177800</xdr:colOff>
      <xdr:row>79</xdr:row>
      <xdr:rowOff>64171</xdr:rowOff>
    </xdr:to>
    <xdr:cxnSp macro="">
      <xdr:nvCxnSpPr>
        <xdr:cNvPr id="420" name="直線コネクタ 419"/>
        <xdr:cNvCxnSpPr/>
      </xdr:nvCxnSpPr>
      <xdr:spPr>
        <a:xfrm flipV="1">
          <a:off x="7861300" y="13563812"/>
          <a:ext cx="889000" cy="4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167683</xdr:rowOff>
    </xdr:from>
    <xdr:to>
      <xdr:col>46</xdr:col>
      <xdr:colOff>38100</xdr:colOff>
      <xdr:row>79</xdr:row>
      <xdr:rowOff>97833</xdr:rowOff>
    </xdr:to>
    <xdr:sp macro="" textlink="">
      <xdr:nvSpPr>
        <xdr:cNvPr id="421" name="フローチャート: 判断 420"/>
        <xdr:cNvSpPr/>
      </xdr:nvSpPr>
      <xdr:spPr>
        <a:xfrm>
          <a:off x="8699500" y="1354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88960</xdr:rowOff>
    </xdr:from>
    <xdr:ext cx="534377" cy="259045"/>
    <xdr:sp macro="" textlink="">
      <xdr:nvSpPr>
        <xdr:cNvPr id="422" name="テキスト ボックス 421"/>
        <xdr:cNvSpPr txBox="1"/>
      </xdr:nvSpPr>
      <xdr:spPr>
        <a:xfrm>
          <a:off x="8483111" y="1363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9083</xdr:rowOff>
    </xdr:from>
    <xdr:to>
      <xdr:col>41</xdr:col>
      <xdr:colOff>101600</xdr:colOff>
      <xdr:row>79</xdr:row>
      <xdr:rowOff>110683</xdr:rowOff>
    </xdr:to>
    <xdr:sp macro="" textlink="">
      <xdr:nvSpPr>
        <xdr:cNvPr id="423" name="フローチャート: 判断 422"/>
        <xdr:cNvSpPr/>
      </xdr:nvSpPr>
      <xdr:spPr>
        <a:xfrm>
          <a:off x="7810500" y="1355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127210</xdr:rowOff>
    </xdr:from>
    <xdr:ext cx="534377" cy="259045"/>
    <xdr:sp macro="" textlink="">
      <xdr:nvSpPr>
        <xdr:cNvPr id="424" name="テキスト ボックス 423"/>
        <xdr:cNvSpPr txBox="1"/>
      </xdr:nvSpPr>
      <xdr:spPr>
        <a:xfrm>
          <a:off x="7594111" y="1332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28854</xdr:rowOff>
    </xdr:from>
    <xdr:to>
      <xdr:col>55</xdr:col>
      <xdr:colOff>50800</xdr:colOff>
      <xdr:row>79</xdr:row>
      <xdr:rowOff>130454</xdr:rowOff>
    </xdr:to>
    <xdr:sp macro="" textlink="">
      <xdr:nvSpPr>
        <xdr:cNvPr id="430" name="楕円 429"/>
        <xdr:cNvSpPr/>
      </xdr:nvSpPr>
      <xdr:spPr>
        <a:xfrm>
          <a:off x="10426700" y="135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79</xdr:row>
      <xdr:rowOff>3077</xdr:rowOff>
    </xdr:from>
    <xdr:ext cx="534377" cy="259045"/>
    <xdr:sp macro="" textlink="">
      <xdr:nvSpPr>
        <xdr:cNvPr id="431" name="普通建設事業費 （ うち新規整備　）該当値テキスト"/>
        <xdr:cNvSpPr txBox="1"/>
      </xdr:nvSpPr>
      <xdr:spPr>
        <a:xfrm>
          <a:off x="10528300" y="135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146785</xdr:rowOff>
    </xdr:from>
    <xdr:to>
      <xdr:col>50</xdr:col>
      <xdr:colOff>165100</xdr:colOff>
      <xdr:row>79</xdr:row>
      <xdr:rowOff>76935</xdr:rowOff>
    </xdr:to>
    <xdr:sp macro="" textlink="">
      <xdr:nvSpPr>
        <xdr:cNvPr id="432" name="楕円 431"/>
        <xdr:cNvSpPr/>
      </xdr:nvSpPr>
      <xdr:spPr>
        <a:xfrm>
          <a:off x="9588500" y="1351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93462</xdr:rowOff>
    </xdr:from>
    <xdr:ext cx="534377" cy="259045"/>
    <xdr:sp macro="" textlink="">
      <xdr:nvSpPr>
        <xdr:cNvPr id="433" name="テキスト ボックス 432"/>
        <xdr:cNvSpPr txBox="1"/>
      </xdr:nvSpPr>
      <xdr:spPr>
        <a:xfrm>
          <a:off x="9372111" y="1329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139912</xdr:rowOff>
    </xdr:from>
    <xdr:to>
      <xdr:col>46</xdr:col>
      <xdr:colOff>38100</xdr:colOff>
      <xdr:row>79</xdr:row>
      <xdr:rowOff>70062</xdr:rowOff>
    </xdr:to>
    <xdr:sp macro="" textlink="">
      <xdr:nvSpPr>
        <xdr:cNvPr id="434" name="楕円 433"/>
        <xdr:cNvSpPr/>
      </xdr:nvSpPr>
      <xdr:spPr>
        <a:xfrm>
          <a:off x="8699500" y="1351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86589</xdr:rowOff>
    </xdr:from>
    <xdr:ext cx="534377" cy="259045"/>
    <xdr:sp macro="" textlink="">
      <xdr:nvSpPr>
        <xdr:cNvPr id="435" name="テキスト ボックス 434"/>
        <xdr:cNvSpPr txBox="1"/>
      </xdr:nvSpPr>
      <xdr:spPr>
        <a:xfrm>
          <a:off x="8483111" y="132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13371</xdr:rowOff>
    </xdr:from>
    <xdr:to>
      <xdr:col>41</xdr:col>
      <xdr:colOff>101600</xdr:colOff>
      <xdr:row>79</xdr:row>
      <xdr:rowOff>114971</xdr:rowOff>
    </xdr:to>
    <xdr:sp macro="" textlink="">
      <xdr:nvSpPr>
        <xdr:cNvPr id="436" name="楕円 435"/>
        <xdr:cNvSpPr/>
      </xdr:nvSpPr>
      <xdr:spPr>
        <a:xfrm>
          <a:off x="7810500" y="1355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106098</xdr:rowOff>
    </xdr:from>
    <xdr:ext cx="534377" cy="259045"/>
    <xdr:sp macro="" textlink="">
      <xdr:nvSpPr>
        <xdr:cNvPr id="437" name="テキスト ボックス 436"/>
        <xdr:cNvSpPr txBox="1"/>
      </xdr:nvSpPr>
      <xdr:spPr>
        <a:xfrm>
          <a:off x="7594111" y="1365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13399</xdr:rowOff>
    </xdr:from>
    <xdr:to>
      <xdr:col>54</xdr:col>
      <xdr:colOff>189865</xdr:colOff>
      <xdr:row>99</xdr:row>
      <xdr:rowOff>17954</xdr:rowOff>
    </xdr:to>
    <xdr:cxnSp macro="">
      <xdr:nvCxnSpPr>
        <xdr:cNvPr id="463" name="直線コネクタ 462"/>
        <xdr:cNvCxnSpPr/>
      </xdr:nvCxnSpPr>
      <xdr:spPr>
        <a:xfrm flipV="1">
          <a:off x="10475595" y="15443899"/>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21781</xdr:rowOff>
    </xdr:from>
    <xdr:ext cx="469744" cy="259045"/>
    <xdr:sp macro="" textlink="">
      <xdr:nvSpPr>
        <xdr:cNvPr id="464" name="普通建設事業費 （ うち更新整備　）最小値テキスト"/>
        <xdr:cNvSpPr txBox="1"/>
      </xdr:nvSpPr>
      <xdr:spPr>
        <a:xfrm>
          <a:off x="10528300" y="169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17954</xdr:rowOff>
    </xdr:from>
    <xdr:to>
      <xdr:col>55</xdr:col>
      <xdr:colOff>88900</xdr:colOff>
      <xdr:row>99</xdr:row>
      <xdr:rowOff>17954</xdr:rowOff>
    </xdr:to>
    <xdr:cxnSp macro="">
      <xdr:nvCxnSpPr>
        <xdr:cNvPr id="465" name="直線コネクタ 464"/>
        <xdr:cNvCxnSpPr/>
      </xdr:nvCxnSpPr>
      <xdr:spPr>
        <a:xfrm>
          <a:off x="10388600" y="16991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131526</xdr:rowOff>
    </xdr:from>
    <xdr:ext cx="534377" cy="259045"/>
    <xdr:sp macro="" textlink="">
      <xdr:nvSpPr>
        <xdr:cNvPr id="466" name="普通建設事業費 （ うち更新整備　）最大値テキスト"/>
        <xdr:cNvSpPr txBox="1"/>
      </xdr:nvSpPr>
      <xdr:spPr>
        <a:xfrm>
          <a:off x="10528300" y="1521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13399</xdr:rowOff>
    </xdr:from>
    <xdr:to>
      <xdr:col>55</xdr:col>
      <xdr:colOff>88900</xdr:colOff>
      <xdr:row>90</xdr:row>
      <xdr:rowOff>13399</xdr:rowOff>
    </xdr:to>
    <xdr:cxnSp macro="">
      <xdr:nvCxnSpPr>
        <xdr:cNvPr id="467" name="直線コネクタ 466"/>
        <xdr:cNvCxnSpPr/>
      </xdr:nvCxnSpPr>
      <xdr:spPr>
        <a:xfrm>
          <a:off x="10388600" y="15443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147684</xdr:rowOff>
    </xdr:from>
    <xdr:to>
      <xdr:col>55</xdr:col>
      <xdr:colOff>0</xdr:colOff>
      <xdr:row>98</xdr:row>
      <xdr:rowOff>6166</xdr:rowOff>
    </xdr:to>
    <xdr:cxnSp macro="">
      <xdr:nvCxnSpPr>
        <xdr:cNvPr id="468" name="直線コネクタ 467"/>
        <xdr:cNvCxnSpPr/>
      </xdr:nvCxnSpPr>
      <xdr:spPr>
        <a:xfrm>
          <a:off x="9639300" y="16778334"/>
          <a:ext cx="838200" cy="2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15324</xdr:rowOff>
    </xdr:from>
    <xdr:ext cx="534377" cy="259045"/>
    <xdr:sp macro="" textlink="">
      <xdr:nvSpPr>
        <xdr:cNvPr id="469" name="普通建設事業費 （ うち更新整備　）平均値テキスト"/>
        <xdr:cNvSpPr txBox="1"/>
      </xdr:nvSpPr>
      <xdr:spPr>
        <a:xfrm>
          <a:off x="10528300" y="16131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163897</xdr:rowOff>
    </xdr:from>
    <xdr:to>
      <xdr:col>55</xdr:col>
      <xdr:colOff>50800</xdr:colOff>
      <xdr:row>95</xdr:row>
      <xdr:rowOff>94047</xdr:rowOff>
    </xdr:to>
    <xdr:sp macro="" textlink="">
      <xdr:nvSpPr>
        <xdr:cNvPr id="470" name="フローチャート: 判断 469"/>
        <xdr:cNvSpPr/>
      </xdr:nvSpPr>
      <xdr:spPr>
        <a:xfrm>
          <a:off x="10426700" y="1628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147684</xdr:rowOff>
    </xdr:from>
    <xdr:to>
      <xdr:col>50</xdr:col>
      <xdr:colOff>114300</xdr:colOff>
      <xdr:row>98</xdr:row>
      <xdr:rowOff>96217</xdr:rowOff>
    </xdr:to>
    <xdr:cxnSp macro="">
      <xdr:nvCxnSpPr>
        <xdr:cNvPr id="471" name="直線コネクタ 470"/>
        <xdr:cNvCxnSpPr/>
      </xdr:nvCxnSpPr>
      <xdr:spPr>
        <a:xfrm flipV="1">
          <a:off x="8750300" y="16778334"/>
          <a:ext cx="889000" cy="11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12026</xdr:rowOff>
    </xdr:from>
    <xdr:to>
      <xdr:col>50</xdr:col>
      <xdr:colOff>165100</xdr:colOff>
      <xdr:row>96</xdr:row>
      <xdr:rowOff>113626</xdr:rowOff>
    </xdr:to>
    <xdr:sp macro="" textlink="">
      <xdr:nvSpPr>
        <xdr:cNvPr id="472" name="フローチャート: 判断 471"/>
        <xdr:cNvSpPr/>
      </xdr:nvSpPr>
      <xdr:spPr>
        <a:xfrm>
          <a:off x="9588500" y="1647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130153</xdr:rowOff>
    </xdr:from>
    <xdr:ext cx="534377" cy="259045"/>
    <xdr:sp macro="" textlink="">
      <xdr:nvSpPr>
        <xdr:cNvPr id="473" name="テキスト ボックス 472"/>
        <xdr:cNvSpPr txBox="1"/>
      </xdr:nvSpPr>
      <xdr:spPr>
        <a:xfrm>
          <a:off x="9372111" y="162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85537</xdr:rowOff>
    </xdr:from>
    <xdr:to>
      <xdr:col>45</xdr:col>
      <xdr:colOff>177800</xdr:colOff>
      <xdr:row>98</xdr:row>
      <xdr:rowOff>96217</xdr:rowOff>
    </xdr:to>
    <xdr:cxnSp macro="">
      <xdr:nvCxnSpPr>
        <xdr:cNvPr id="474" name="直線コネクタ 473"/>
        <xdr:cNvCxnSpPr/>
      </xdr:nvCxnSpPr>
      <xdr:spPr>
        <a:xfrm>
          <a:off x="7861300" y="16887637"/>
          <a:ext cx="889000" cy="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169628</xdr:rowOff>
    </xdr:from>
    <xdr:to>
      <xdr:col>46</xdr:col>
      <xdr:colOff>38100</xdr:colOff>
      <xdr:row>97</xdr:row>
      <xdr:rowOff>99778</xdr:rowOff>
    </xdr:to>
    <xdr:sp macro="" textlink="">
      <xdr:nvSpPr>
        <xdr:cNvPr id="475" name="フローチャート: 判断 474"/>
        <xdr:cNvSpPr/>
      </xdr:nvSpPr>
      <xdr:spPr>
        <a:xfrm>
          <a:off x="86995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116305</xdr:rowOff>
    </xdr:from>
    <xdr:ext cx="534377" cy="259045"/>
    <xdr:sp macro="" textlink="">
      <xdr:nvSpPr>
        <xdr:cNvPr id="476" name="テキスト ボックス 475"/>
        <xdr:cNvSpPr txBox="1"/>
      </xdr:nvSpPr>
      <xdr:spPr>
        <a:xfrm>
          <a:off x="8483111" y="1640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11339</xdr:rowOff>
    </xdr:from>
    <xdr:to>
      <xdr:col>41</xdr:col>
      <xdr:colOff>101600</xdr:colOff>
      <xdr:row>96</xdr:row>
      <xdr:rowOff>112939</xdr:rowOff>
    </xdr:to>
    <xdr:sp macro="" textlink="">
      <xdr:nvSpPr>
        <xdr:cNvPr id="477" name="フローチャート: 判断 476"/>
        <xdr:cNvSpPr/>
      </xdr:nvSpPr>
      <xdr:spPr>
        <a:xfrm>
          <a:off x="7810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129466</xdr:rowOff>
    </xdr:from>
    <xdr:ext cx="534377" cy="259045"/>
    <xdr:sp macro="" textlink="">
      <xdr:nvSpPr>
        <xdr:cNvPr id="478" name="テキスト ボックス 477"/>
        <xdr:cNvSpPr txBox="1"/>
      </xdr:nvSpPr>
      <xdr:spPr>
        <a:xfrm>
          <a:off x="7594111" y="162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126816</xdr:rowOff>
    </xdr:from>
    <xdr:to>
      <xdr:col>55</xdr:col>
      <xdr:colOff>50800</xdr:colOff>
      <xdr:row>98</xdr:row>
      <xdr:rowOff>56966</xdr:rowOff>
    </xdr:to>
    <xdr:sp macro="" textlink="">
      <xdr:nvSpPr>
        <xdr:cNvPr id="484" name="楕円 483"/>
        <xdr:cNvSpPr/>
      </xdr:nvSpPr>
      <xdr:spPr>
        <a:xfrm>
          <a:off x="10426700" y="1675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105243</xdr:rowOff>
    </xdr:from>
    <xdr:ext cx="534377" cy="259045"/>
    <xdr:sp macro="" textlink="">
      <xdr:nvSpPr>
        <xdr:cNvPr id="485" name="普通建設事業費 （ うち更新整備　）該当値テキスト"/>
        <xdr:cNvSpPr txBox="1"/>
      </xdr:nvSpPr>
      <xdr:spPr>
        <a:xfrm>
          <a:off x="10528300" y="167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96884</xdr:rowOff>
    </xdr:from>
    <xdr:to>
      <xdr:col>50</xdr:col>
      <xdr:colOff>165100</xdr:colOff>
      <xdr:row>98</xdr:row>
      <xdr:rowOff>27034</xdr:rowOff>
    </xdr:to>
    <xdr:sp macro="" textlink="">
      <xdr:nvSpPr>
        <xdr:cNvPr id="486" name="楕円 485"/>
        <xdr:cNvSpPr/>
      </xdr:nvSpPr>
      <xdr:spPr>
        <a:xfrm>
          <a:off x="9588500" y="1672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18161</xdr:rowOff>
    </xdr:from>
    <xdr:ext cx="534377" cy="259045"/>
    <xdr:sp macro="" textlink="">
      <xdr:nvSpPr>
        <xdr:cNvPr id="487" name="テキスト ボックス 486"/>
        <xdr:cNvSpPr txBox="1"/>
      </xdr:nvSpPr>
      <xdr:spPr>
        <a:xfrm>
          <a:off x="9372111" y="1682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45417</xdr:rowOff>
    </xdr:from>
    <xdr:to>
      <xdr:col>46</xdr:col>
      <xdr:colOff>38100</xdr:colOff>
      <xdr:row>98</xdr:row>
      <xdr:rowOff>147017</xdr:rowOff>
    </xdr:to>
    <xdr:sp macro="" textlink="">
      <xdr:nvSpPr>
        <xdr:cNvPr id="488" name="楕円 487"/>
        <xdr:cNvSpPr/>
      </xdr:nvSpPr>
      <xdr:spPr>
        <a:xfrm>
          <a:off x="8699500" y="1684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138144</xdr:rowOff>
    </xdr:from>
    <xdr:ext cx="534377" cy="259045"/>
    <xdr:sp macro="" textlink="">
      <xdr:nvSpPr>
        <xdr:cNvPr id="489" name="テキスト ボックス 488"/>
        <xdr:cNvSpPr txBox="1"/>
      </xdr:nvSpPr>
      <xdr:spPr>
        <a:xfrm>
          <a:off x="8483111" y="1694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34737</xdr:rowOff>
    </xdr:from>
    <xdr:to>
      <xdr:col>41</xdr:col>
      <xdr:colOff>101600</xdr:colOff>
      <xdr:row>98</xdr:row>
      <xdr:rowOff>136337</xdr:rowOff>
    </xdr:to>
    <xdr:sp macro="" textlink="">
      <xdr:nvSpPr>
        <xdr:cNvPr id="490" name="楕円 489"/>
        <xdr:cNvSpPr/>
      </xdr:nvSpPr>
      <xdr:spPr>
        <a:xfrm>
          <a:off x="7810500" y="1683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127464</xdr:rowOff>
    </xdr:from>
    <xdr:ext cx="534377" cy="259045"/>
    <xdr:sp macro="" textlink="">
      <xdr:nvSpPr>
        <xdr:cNvPr id="491" name="テキスト ボックス 490"/>
        <xdr:cNvSpPr txBox="1"/>
      </xdr:nvSpPr>
      <xdr:spPr>
        <a:xfrm>
          <a:off x="7594111" y="1692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247</xdr:rowOff>
    </xdr:from>
    <xdr:to>
      <xdr:col>85</xdr:col>
      <xdr:colOff>126364</xdr:colOff>
      <xdr:row>38</xdr:row>
      <xdr:rowOff>139700</xdr:rowOff>
    </xdr:to>
    <xdr:cxnSp macro="">
      <xdr:nvCxnSpPr>
        <xdr:cNvPr id="513" name="直線コネクタ 512"/>
        <xdr:cNvCxnSpPr/>
      </xdr:nvCxnSpPr>
      <xdr:spPr>
        <a:xfrm flipV="1">
          <a:off x="16317595" y="5486647"/>
          <a:ext cx="1269" cy="11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17009</xdr:rowOff>
    </xdr:from>
    <xdr:ext cx="249299" cy="259045"/>
    <xdr:sp macro="" textlink="">
      <xdr:nvSpPr>
        <xdr:cNvPr id="514" name="災害復旧事業費最小値テキスト"/>
        <xdr:cNvSpPr txBox="1"/>
      </xdr:nvSpPr>
      <xdr:spPr>
        <a:xfrm>
          <a:off x="16370300" y="6703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118374</xdr:rowOff>
    </xdr:from>
    <xdr:ext cx="599010" cy="259045"/>
    <xdr:sp macro="" textlink="">
      <xdr:nvSpPr>
        <xdr:cNvPr id="516" name="災害復旧事業費最大値テキスト"/>
        <xdr:cNvSpPr txBox="1"/>
      </xdr:nvSpPr>
      <xdr:spPr>
        <a:xfrm>
          <a:off x="16370300" y="526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247</xdr:rowOff>
    </xdr:from>
    <xdr:to>
      <xdr:col>86</xdr:col>
      <xdr:colOff>25400</xdr:colOff>
      <xdr:row>32</xdr:row>
      <xdr:rowOff>247</xdr:rowOff>
    </xdr:to>
    <xdr:cxnSp macro="">
      <xdr:nvCxnSpPr>
        <xdr:cNvPr id="517" name="直線コネクタ 516"/>
        <xdr:cNvCxnSpPr/>
      </xdr:nvCxnSpPr>
      <xdr:spPr>
        <a:xfrm>
          <a:off x="16230600" y="5486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105909</xdr:rowOff>
    </xdr:from>
    <xdr:ext cx="469744" cy="259045"/>
    <xdr:sp macro="" textlink="">
      <xdr:nvSpPr>
        <xdr:cNvPr id="519" name="災害復旧事業費平均値テキスト"/>
        <xdr:cNvSpPr txBox="1"/>
      </xdr:nvSpPr>
      <xdr:spPr>
        <a:xfrm>
          <a:off x="16370300" y="6449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83032</xdr:rowOff>
    </xdr:from>
    <xdr:to>
      <xdr:col>85</xdr:col>
      <xdr:colOff>177800</xdr:colOff>
      <xdr:row>39</xdr:row>
      <xdr:rowOff>13182</xdr:rowOff>
    </xdr:to>
    <xdr:sp macro="" textlink="">
      <xdr:nvSpPr>
        <xdr:cNvPr id="520" name="フローチャート: 判断 519"/>
        <xdr:cNvSpPr/>
      </xdr:nvSpPr>
      <xdr:spPr>
        <a:xfrm>
          <a:off x="162687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84013</xdr:rowOff>
    </xdr:from>
    <xdr:to>
      <xdr:col>81</xdr:col>
      <xdr:colOff>101600</xdr:colOff>
      <xdr:row>39</xdr:row>
      <xdr:rowOff>14163</xdr:rowOff>
    </xdr:to>
    <xdr:sp macro="" textlink="">
      <xdr:nvSpPr>
        <xdr:cNvPr id="522" name="フローチャート: 判断 521"/>
        <xdr:cNvSpPr/>
      </xdr:nvSpPr>
      <xdr:spPr>
        <a:xfrm>
          <a:off x="15430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30690</xdr:rowOff>
    </xdr:from>
    <xdr:ext cx="469744" cy="259045"/>
    <xdr:sp macro="" textlink="">
      <xdr:nvSpPr>
        <xdr:cNvPr id="523" name="テキスト ボックス 522"/>
        <xdr:cNvSpPr txBox="1"/>
      </xdr:nvSpPr>
      <xdr:spPr>
        <a:xfrm>
          <a:off x="15246428" y="637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83245</xdr:rowOff>
    </xdr:from>
    <xdr:to>
      <xdr:col>76</xdr:col>
      <xdr:colOff>165100</xdr:colOff>
      <xdr:row>39</xdr:row>
      <xdr:rowOff>13395</xdr:rowOff>
    </xdr:to>
    <xdr:sp macro="" textlink="">
      <xdr:nvSpPr>
        <xdr:cNvPr id="525" name="フローチャート: 判断 524"/>
        <xdr:cNvSpPr/>
      </xdr:nvSpPr>
      <xdr:spPr>
        <a:xfrm>
          <a:off x="14541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29922</xdr:rowOff>
    </xdr:from>
    <xdr:ext cx="469744" cy="259045"/>
    <xdr:sp macro="" textlink="">
      <xdr:nvSpPr>
        <xdr:cNvPr id="526" name="テキスト ボックス 525"/>
        <xdr:cNvSpPr txBox="1"/>
      </xdr:nvSpPr>
      <xdr:spPr>
        <a:xfrm>
          <a:off x="14357428" y="637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137147</xdr:rowOff>
    </xdr:from>
    <xdr:to>
      <xdr:col>71</xdr:col>
      <xdr:colOff>177800</xdr:colOff>
      <xdr:row>38</xdr:row>
      <xdr:rowOff>139700</xdr:rowOff>
    </xdr:to>
    <xdr:cxnSp macro="">
      <xdr:nvCxnSpPr>
        <xdr:cNvPr id="527" name="直線コネクタ 526"/>
        <xdr:cNvCxnSpPr/>
      </xdr:nvCxnSpPr>
      <xdr:spPr>
        <a:xfrm>
          <a:off x="12814300" y="6652247"/>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78698</xdr:rowOff>
    </xdr:from>
    <xdr:to>
      <xdr:col>72</xdr:col>
      <xdr:colOff>38100</xdr:colOff>
      <xdr:row>39</xdr:row>
      <xdr:rowOff>8848</xdr:rowOff>
    </xdr:to>
    <xdr:sp macro="" textlink="">
      <xdr:nvSpPr>
        <xdr:cNvPr id="528" name="フローチャート: 判断 527"/>
        <xdr:cNvSpPr/>
      </xdr:nvSpPr>
      <xdr:spPr>
        <a:xfrm>
          <a:off x="13652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25375</xdr:rowOff>
    </xdr:from>
    <xdr:ext cx="469744" cy="259045"/>
    <xdr:sp macro="" textlink="">
      <xdr:nvSpPr>
        <xdr:cNvPr id="529" name="テキスト ボックス 528"/>
        <xdr:cNvSpPr txBox="1"/>
      </xdr:nvSpPr>
      <xdr:spPr>
        <a:xfrm>
          <a:off x="13468428" y="63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73001</xdr:rowOff>
    </xdr:from>
    <xdr:to>
      <xdr:col>67</xdr:col>
      <xdr:colOff>101600</xdr:colOff>
      <xdr:row>39</xdr:row>
      <xdr:rowOff>3151</xdr:rowOff>
    </xdr:to>
    <xdr:sp macro="" textlink="">
      <xdr:nvSpPr>
        <xdr:cNvPr id="530" name="フローチャート: 判断 529"/>
        <xdr:cNvSpPr/>
      </xdr:nvSpPr>
      <xdr:spPr>
        <a:xfrm>
          <a:off x="12763500" y="65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19678</xdr:rowOff>
    </xdr:from>
    <xdr:ext cx="469744" cy="259045"/>
    <xdr:sp macro="" textlink="">
      <xdr:nvSpPr>
        <xdr:cNvPr id="531" name="テキスト ボックス 530"/>
        <xdr:cNvSpPr txBox="1"/>
      </xdr:nvSpPr>
      <xdr:spPr>
        <a:xfrm>
          <a:off x="12579428" y="63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61459</xdr:rowOff>
    </xdr:from>
    <xdr:ext cx="249299" cy="259045"/>
    <xdr:sp macro="" textlink="">
      <xdr:nvSpPr>
        <xdr:cNvPr id="538" name="災害復旧事業費該当値テキスト"/>
        <xdr:cNvSpPr txBox="1"/>
      </xdr:nvSpPr>
      <xdr:spPr>
        <a:xfrm>
          <a:off x="16370300" y="6576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86347</xdr:rowOff>
    </xdr:from>
    <xdr:to>
      <xdr:col>67</xdr:col>
      <xdr:colOff>101600</xdr:colOff>
      <xdr:row>39</xdr:row>
      <xdr:rowOff>16497</xdr:rowOff>
    </xdr:to>
    <xdr:sp macro="" textlink="">
      <xdr:nvSpPr>
        <xdr:cNvPr id="545" name="楕円 544"/>
        <xdr:cNvSpPr/>
      </xdr:nvSpPr>
      <xdr:spPr>
        <a:xfrm>
          <a:off x="12763500" y="660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7624</xdr:rowOff>
    </xdr:from>
    <xdr:ext cx="469744" cy="259045"/>
    <xdr:sp macro="" textlink="">
      <xdr:nvSpPr>
        <xdr:cNvPr id="546" name="テキスト ボックス 545"/>
        <xdr:cNvSpPr txBox="1"/>
      </xdr:nvSpPr>
      <xdr:spPr>
        <a:xfrm>
          <a:off x="12579428" y="669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7" name="テキスト ボックス 60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5" name="テキスト ボックス 61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7" name="テキスト ボックス 61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88015</xdr:rowOff>
    </xdr:from>
    <xdr:to>
      <xdr:col>85</xdr:col>
      <xdr:colOff>126364</xdr:colOff>
      <xdr:row>78</xdr:row>
      <xdr:rowOff>145273</xdr:rowOff>
    </xdr:to>
    <xdr:cxnSp macro="">
      <xdr:nvCxnSpPr>
        <xdr:cNvPr id="621" name="直線コネクタ 620"/>
        <xdr:cNvCxnSpPr/>
      </xdr:nvCxnSpPr>
      <xdr:spPr>
        <a:xfrm flipV="1">
          <a:off x="16317595" y="11918065"/>
          <a:ext cx="1269" cy="1600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149100</xdr:rowOff>
    </xdr:from>
    <xdr:ext cx="534377" cy="259045"/>
    <xdr:sp macro="" textlink="">
      <xdr:nvSpPr>
        <xdr:cNvPr id="622" name="公債費最小値テキスト"/>
        <xdr:cNvSpPr txBox="1"/>
      </xdr:nvSpPr>
      <xdr:spPr>
        <a:xfrm>
          <a:off x="16370300" y="135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145273</xdr:rowOff>
    </xdr:from>
    <xdr:to>
      <xdr:col>86</xdr:col>
      <xdr:colOff>25400</xdr:colOff>
      <xdr:row>78</xdr:row>
      <xdr:rowOff>145273</xdr:rowOff>
    </xdr:to>
    <xdr:cxnSp macro="">
      <xdr:nvCxnSpPr>
        <xdr:cNvPr id="623" name="直線コネクタ 622"/>
        <xdr:cNvCxnSpPr/>
      </xdr:nvCxnSpPr>
      <xdr:spPr>
        <a:xfrm>
          <a:off x="16230600" y="13518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34692</xdr:rowOff>
    </xdr:from>
    <xdr:ext cx="599010" cy="259045"/>
    <xdr:sp macro="" textlink="">
      <xdr:nvSpPr>
        <xdr:cNvPr id="624" name="公債費最大値テキスト"/>
        <xdr:cNvSpPr txBox="1"/>
      </xdr:nvSpPr>
      <xdr:spPr>
        <a:xfrm>
          <a:off x="16370300" y="1169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88015</xdr:rowOff>
    </xdr:from>
    <xdr:to>
      <xdr:col>86</xdr:col>
      <xdr:colOff>25400</xdr:colOff>
      <xdr:row>69</xdr:row>
      <xdr:rowOff>88015</xdr:rowOff>
    </xdr:to>
    <xdr:cxnSp macro="">
      <xdr:nvCxnSpPr>
        <xdr:cNvPr id="625" name="直線コネクタ 624"/>
        <xdr:cNvCxnSpPr/>
      </xdr:nvCxnSpPr>
      <xdr:spPr>
        <a:xfrm>
          <a:off x="16230600" y="11918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5011</xdr:rowOff>
    </xdr:from>
    <xdr:to>
      <xdr:col>85</xdr:col>
      <xdr:colOff>127000</xdr:colOff>
      <xdr:row>77</xdr:row>
      <xdr:rowOff>14319</xdr:rowOff>
    </xdr:to>
    <xdr:cxnSp macro="">
      <xdr:nvCxnSpPr>
        <xdr:cNvPr id="626" name="直線コネクタ 625"/>
        <xdr:cNvCxnSpPr/>
      </xdr:nvCxnSpPr>
      <xdr:spPr>
        <a:xfrm>
          <a:off x="15481300" y="13206661"/>
          <a:ext cx="8382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18094</xdr:rowOff>
    </xdr:from>
    <xdr:ext cx="534377" cy="259045"/>
    <xdr:sp macro="" textlink="">
      <xdr:nvSpPr>
        <xdr:cNvPr id="627" name="公債費平均値テキスト"/>
        <xdr:cNvSpPr txBox="1"/>
      </xdr:nvSpPr>
      <xdr:spPr>
        <a:xfrm>
          <a:off x="16370300" y="12705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166667</xdr:rowOff>
    </xdr:from>
    <xdr:to>
      <xdr:col>85</xdr:col>
      <xdr:colOff>177800</xdr:colOff>
      <xdr:row>75</xdr:row>
      <xdr:rowOff>96817</xdr:rowOff>
    </xdr:to>
    <xdr:sp macro="" textlink="">
      <xdr:nvSpPr>
        <xdr:cNvPr id="628" name="フローチャート: 判断 627"/>
        <xdr:cNvSpPr/>
      </xdr:nvSpPr>
      <xdr:spPr>
        <a:xfrm>
          <a:off x="162687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163181</xdr:rowOff>
    </xdr:from>
    <xdr:to>
      <xdr:col>81</xdr:col>
      <xdr:colOff>50800</xdr:colOff>
      <xdr:row>77</xdr:row>
      <xdr:rowOff>5011</xdr:rowOff>
    </xdr:to>
    <xdr:cxnSp macro="">
      <xdr:nvCxnSpPr>
        <xdr:cNvPr id="629" name="直線コネクタ 628"/>
        <xdr:cNvCxnSpPr/>
      </xdr:nvCxnSpPr>
      <xdr:spPr>
        <a:xfrm>
          <a:off x="14592300" y="13193381"/>
          <a:ext cx="889000" cy="1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20440</xdr:rowOff>
    </xdr:from>
    <xdr:to>
      <xdr:col>81</xdr:col>
      <xdr:colOff>101600</xdr:colOff>
      <xdr:row>75</xdr:row>
      <xdr:rowOff>122040</xdr:rowOff>
    </xdr:to>
    <xdr:sp macro="" textlink="">
      <xdr:nvSpPr>
        <xdr:cNvPr id="630" name="フローチャート: 判断 629"/>
        <xdr:cNvSpPr/>
      </xdr:nvSpPr>
      <xdr:spPr>
        <a:xfrm>
          <a:off x="15430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138567</xdr:rowOff>
    </xdr:from>
    <xdr:ext cx="534377" cy="259045"/>
    <xdr:sp macro="" textlink="">
      <xdr:nvSpPr>
        <xdr:cNvPr id="631" name="テキスト ボックス 630"/>
        <xdr:cNvSpPr txBox="1"/>
      </xdr:nvSpPr>
      <xdr:spPr>
        <a:xfrm>
          <a:off x="15214111" y="1265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106857</xdr:rowOff>
    </xdr:from>
    <xdr:to>
      <xdr:col>76</xdr:col>
      <xdr:colOff>114300</xdr:colOff>
      <xdr:row>76</xdr:row>
      <xdr:rowOff>163181</xdr:rowOff>
    </xdr:to>
    <xdr:cxnSp macro="">
      <xdr:nvCxnSpPr>
        <xdr:cNvPr id="632" name="直線コネクタ 631"/>
        <xdr:cNvCxnSpPr/>
      </xdr:nvCxnSpPr>
      <xdr:spPr>
        <a:xfrm>
          <a:off x="13703300" y="13137057"/>
          <a:ext cx="889000" cy="5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14267</xdr:rowOff>
    </xdr:from>
    <xdr:to>
      <xdr:col>76</xdr:col>
      <xdr:colOff>165100</xdr:colOff>
      <xdr:row>75</xdr:row>
      <xdr:rowOff>115867</xdr:rowOff>
    </xdr:to>
    <xdr:sp macro="" textlink="">
      <xdr:nvSpPr>
        <xdr:cNvPr id="633" name="フローチャート: 判断 632"/>
        <xdr:cNvSpPr/>
      </xdr:nvSpPr>
      <xdr:spPr>
        <a:xfrm>
          <a:off x="14541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132394</xdr:rowOff>
    </xdr:from>
    <xdr:ext cx="534377" cy="259045"/>
    <xdr:sp macro="" textlink="">
      <xdr:nvSpPr>
        <xdr:cNvPr id="634" name="テキスト ボックス 633"/>
        <xdr:cNvSpPr txBox="1"/>
      </xdr:nvSpPr>
      <xdr:spPr>
        <a:xfrm>
          <a:off x="14325111" y="126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106857</xdr:rowOff>
    </xdr:from>
    <xdr:to>
      <xdr:col>71</xdr:col>
      <xdr:colOff>177800</xdr:colOff>
      <xdr:row>76</xdr:row>
      <xdr:rowOff>113106</xdr:rowOff>
    </xdr:to>
    <xdr:cxnSp macro="">
      <xdr:nvCxnSpPr>
        <xdr:cNvPr id="635" name="直線コネクタ 634"/>
        <xdr:cNvCxnSpPr/>
      </xdr:nvCxnSpPr>
      <xdr:spPr>
        <a:xfrm flipV="1">
          <a:off x="12814300" y="13137057"/>
          <a:ext cx="889000" cy="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30269</xdr:rowOff>
    </xdr:from>
    <xdr:to>
      <xdr:col>72</xdr:col>
      <xdr:colOff>38100</xdr:colOff>
      <xdr:row>75</xdr:row>
      <xdr:rowOff>131869</xdr:rowOff>
    </xdr:to>
    <xdr:sp macro="" textlink="">
      <xdr:nvSpPr>
        <xdr:cNvPr id="636" name="フローチャート: 判断 635"/>
        <xdr:cNvSpPr/>
      </xdr:nvSpPr>
      <xdr:spPr>
        <a:xfrm>
          <a:off x="13652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148396</xdr:rowOff>
    </xdr:from>
    <xdr:ext cx="534377" cy="259045"/>
    <xdr:sp macro="" textlink="">
      <xdr:nvSpPr>
        <xdr:cNvPr id="637" name="テキスト ボックス 636"/>
        <xdr:cNvSpPr txBox="1"/>
      </xdr:nvSpPr>
      <xdr:spPr>
        <a:xfrm>
          <a:off x="13436111" y="126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36464</xdr:rowOff>
    </xdr:from>
    <xdr:to>
      <xdr:col>67</xdr:col>
      <xdr:colOff>101600</xdr:colOff>
      <xdr:row>75</xdr:row>
      <xdr:rowOff>138064</xdr:rowOff>
    </xdr:to>
    <xdr:sp macro="" textlink="">
      <xdr:nvSpPr>
        <xdr:cNvPr id="638" name="フローチャート: 判断 637"/>
        <xdr:cNvSpPr/>
      </xdr:nvSpPr>
      <xdr:spPr>
        <a:xfrm>
          <a:off x="12763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154591</xdr:rowOff>
    </xdr:from>
    <xdr:ext cx="534377" cy="259045"/>
    <xdr:sp macro="" textlink="">
      <xdr:nvSpPr>
        <xdr:cNvPr id="639" name="テキスト ボックス 638"/>
        <xdr:cNvSpPr txBox="1"/>
      </xdr:nvSpPr>
      <xdr:spPr>
        <a:xfrm>
          <a:off x="12547111" y="1267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134969</xdr:rowOff>
    </xdr:from>
    <xdr:to>
      <xdr:col>85</xdr:col>
      <xdr:colOff>177800</xdr:colOff>
      <xdr:row>77</xdr:row>
      <xdr:rowOff>65119</xdr:rowOff>
    </xdr:to>
    <xdr:sp macro="" textlink="">
      <xdr:nvSpPr>
        <xdr:cNvPr id="645" name="楕円 644"/>
        <xdr:cNvSpPr/>
      </xdr:nvSpPr>
      <xdr:spPr>
        <a:xfrm>
          <a:off x="16268700" y="1316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113396</xdr:rowOff>
    </xdr:from>
    <xdr:ext cx="534377" cy="259045"/>
    <xdr:sp macro="" textlink="">
      <xdr:nvSpPr>
        <xdr:cNvPr id="646" name="公債費該当値テキスト"/>
        <xdr:cNvSpPr txBox="1"/>
      </xdr:nvSpPr>
      <xdr:spPr>
        <a:xfrm>
          <a:off x="16370300" y="1314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125661</xdr:rowOff>
    </xdr:from>
    <xdr:to>
      <xdr:col>81</xdr:col>
      <xdr:colOff>101600</xdr:colOff>
      <xdr:row>77</xdr:row>
      <xdr:rowOff>55811</xdr:rowOff>
    </xdr:to>
    <xdr:sp macro="" textlink="">
      <xdr:nvSpPr>
        <xdr:cNvPr id="647" name="楕円 646"/>
        <xdr:cNvSpPr/>
      </xdr:nvSpPr>
      <xdr:spPr>
        <a:xfrm>
          <a:off x="15430500" y="1315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46938</xdr:rowOff>
    </xdr:from>
    <xdr:ext cx="534377" cy="259045"/>
    <xdr:sp macro="" textlink="">
      <xdr:nvSpPr>
        <xdr:cNvPr id="648" name="テキスト ボックス 647"/>
        <xdr:cNvSpPr txBox="1"/>
      </xdr:nvSpPr>
      <xdr:spPr>
        <a:xfrm>
          <a:off x="15214111" y="1324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112381</xdr:rowOff>
    </xdr:from>
    <xdr:to>
      <xdr:col>76</xdr:col>
      <xdr:colOff>165100</xdr:colOff>
      <xdr:row>77</xdr:row>
      <xdr:rowOff>42531</xdr:rowOff>
    </xdr:to>
    <xdr:sp macro="" textlink="">
      <xdr:nvSpPr>
        <xdr:cNvPr id="649" name="楕円 648"/>
        <xdr:cNvSpPr/>
      </xdr:nvSpPr>
      <xdr:spPr>
        <a:xfrm>
          <a:off x="14541500" y="1314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33658</xdr:rowOff>
    </xdr:from>
    <xdr:ext cx="534377" cy="259045"/>
    <xdr:sp macro="" textlink="">
      <xdr:nvSpPr>
        <xdr:cNvPr id="650" name="テキスト ボックス 649"/>
        <xdr:cNvSpPr txBox="1"/>
      </xdr:nvSpPr>
      <xdr:spPr>
        <a:xfrm>
          <a:off x="14325111" y="1323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56057</xdr:rowOff>
    </xdr:from>
    <xdr:to>
      <xdr:col>72</xdr:col>
      <xdr:colOff>38100</xdr:colOff>
      <xdr:row>76</xdr:row>
      <xdr:rowOff>157657</xdr:rowOff>
    </xdr:to>
    <xdr:sp macro="" textlink="">
      <xdr:nvSpPr>
        <xdr:cNvPr id="651" name="楕円 650"/>
        <xdr:cNvSpPr/>
      </xdr:nvSpPr>
      <xdr:spPr>
        <a:xfrm>
          <a:off x="13652500" y="1308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148784</xdr:rowOff>
    </xdr:from>
    <xdr:ext cx="534377" cy="259045"/>
    <xdr:sp macro="" textlink="">
      <xdr:nvSpPr>
        <xdr:cNvPr id="652" name="テキスト ボックス 651"/>
        <xdr:cNvSpPr txBox="1"/>
      </xdr:nvSpPr>
      <xdr:spPr>
        <a:xfrm>
          <a:off x="13436111" y="1317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62306</xdr:rowOff>
    </xdr:from>
    <xdr:to>
      <xdr:col>67</xdr:col>
      <xdr:colOff>101600</xdr:colOff>
      <xdr:row>76</xdr:row>
      <xdr:rowOff>163906</xdr:rowOff>
    </xdr:to>
    <xdr:sp macro="" textlink="">
      <xdr:nvSpPr>
        <xdr:cNvPr id="653" name="楕円 652"/>
        <xdr:cNvSpPr/>
      </xdr:nvSpPr>
      <xdr:spPr>
        <a:xfrm>
          <a:off x="12763500" y="1309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155033</xdr:rowOff>
    </xdr:from>
    <xdr:ext cx="534377" cy="259045"/>
    <xdr:sp macro="" textlink="">
      <xdr:nvSpPr>
        <xdr:cNvPr id="654" name="テキスト ボックス 653"/>
        <xdr:cNvSpPr txBox="1"/>
      </xdr:nvSpPr>
      <xdr:spPr>
        <a:xfrm>
          <a:off x="12547111" y="1318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0" name="テキスト ボックス 669"/>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2" name="テキスト ボックス 671"/>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137065</xdr:rowOff>
    </xdr:from>
    <xdr:to>
      <xdr:col>85</xdr:col>
      <xdr:colOff>126364</xdr:colOff>
      <xdr:row>99</xdr:row>
      <xdr:rowOff>44185</xdr:rowOff>
    </xdr:to>
    <xdr:cxnSp macro="">
      <xdr:nvCxnSpPr>
        <xdr:cNvPr id="678" name="直線コネクタ 677"/>
        <xdr:cNvCxnSpPr/>
      </xdr:nvCxnSpPr>
      <xdr:spPr>
        <a:xfrm flipV="1">
          <a:off x="16317595" y="15739015"/>
          <a:ext cx="1269" cy="127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80516</xdr:rowOff>
    </xdr:from>
    <xdr:ext cx="378565" cy="259045"/>
    <xdr:sp macro="" textlink="">
      <xdr:nvSpPr>
        <xdr:cNvPr id="679" name="積立金最小値テキスト"/>
        <xdr:cNvSpPr txBox="1"/>
      </xdr:nvSpPr>
      <xdr:spPr>
        <a:xfrm>
          <a:off x="16370300" y="17054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44185</xdr:rowOff>
    </xdr:from>
    <xdr:to>
      <xdr:col>86</xdr:col>
      <xdr:colOff>25400</xdr:colOff>
      <xdr:row>99</xdr:row>
      <xdr:rowOff>44185</xdr:rowOff>
    </xdr:to>
    <xdr:cxnSp macro="">
      <xdr:nvCxnSpPr>
        <xdr:cNvPr id="680" name="直線コネクタ 679"/>
        <xdr:cNvCxnSpPr/>
      </xdr:nvCxnSpPr>
      <xdr:spPr>
        <a:xfrm>
          <a:off x="16230600" y="1701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83742</xdr:rowOff>
    </xdr:from>
    <xdr:ext cx="690189" cy="259045"/>
    <xdr:sp macro="" textlink="">
      <xdr:nvSpPr>
        <xdr:cNvPr id="681" name="積立金最大値テキスト"/>
        <xdr:cNvSpPr txBox="1"/>
      </xdr:nvSpPr>
      <xdr:spPr>
        <a:xfrm>
          <a:off x="16370300" y="15514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137065</xdr:rowOff>
    </xdr:from>
    <xdr:to>
      <xdr:col>86</xdr:col>
      <xdr:colOff>25400</xdr:colOff>
      <xdr:row>91</xdr:row>
      <xdr:rowOff>137065</xdr:rowOff>
    </xdr:to>
    <xdr:cxnSp macro="">
      <xdr:nvCxnSpPr>
        <xdr:cNvPr id="682" name="直線コネクタ 681"/>
        <xdr:cNvCxnSpPr/>
      </xdr:nvCxnSpPr>
      <xdr:spPr>
        <a:xfrm>
          <a:off x="16230600" y="1573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17332</xdr:rowOff>
    </xdr:from>
    <xdr:to>
      <xdr:col>85</xdr:col>
      <xdr:colOff>127000</xdr:colOff>
      <xdr:row>99</xdr:row>
      <xdr:rowOff>18833</xdr:rowOff>
    </xdr:to>
    <xdr:cxnSp macro="">
      <xdr:nvCxnSpPr>
        <xdr:cNvPr id="683" name="直線コネクタ 682"/>
        <xdr:cNvCxnSpPr/>
      </xdr:nvCxnSpPr>
      <xdr:spPr>
        <a:xfrm>
          <a:off x="15481300" y="16990882"/>
          <a:ext cx="838200" cy="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124967</xdr:rowOff>
    </xdr:from>
    <xdr:ext cx="534377" cy="259045"/>
    <xdr:sp macro="" textlink="">
      <xdr:nvSpPr>
        <xdr:cNvPr id="684" name="積立金平均値テキスト"/>
        <xdr:cNvSpPr txBox="1"/>
      </xdr:nvSpPr>
      <xdr:spPr>
        <a:xfrm>
          <a:off x="16370300" y="16927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146540</xdr:rowOff>
    </xdr:from>
    <xdr:to>
      <xdr:col>85</xdr:col>
      <xdr:colOff>177800</xdr:colOff>
      <xdr:row>99</xdr:row>
      <xdr:rowOff>76690</xdr:rowOff>
    </xdr:to>
    <xdr:sp macro="" textlink="">
      <xdr:nvSpPr>
        <xdr:cNvPr id="685" name="フローチャート: 判断 684"/>
        <xdr:cNvSpPr/>
      </xdr:nvSpPr>
      <xdr:spPr>
        <a:xfrm>
          <a:off x="16268700" y="1694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17332</xdr:rowOff>
    </xdr:from>
    <xdr:to>
      <xdr:col>81</xdr:col>
      <xdr:colOff>50800</xdr:colOff>
      <xdr:row>99</xdr:row>
      <xdr:rowOff>28327</xdr:rowOff>
    </xdr:to>
    <xdr:cxnSp macro="">
      <xdr:nvCxnSpPr>
        <xdr:cNvPr id="686" name="直線コネクタ 685"/>
        <xdr:cNvCxnSpPr/>
      </xdr:nvCxnSpPr>
      <xdr:spPr>
        <a:xfrm flipV="1">
          <a:off x="14592300" y="16990882"/>
          <a:ext cx="889000" cy="1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144276</xdr:rowOff>
    </xdr:from>
    <xdr:to>
      <xdr:col>81</xdr:col>
      <xdr:colOff>101600</xdr:colOff>
      <xdr:row>99</xdr:row>
      <xdr:rowOff>74426</xdr:rowOff>
    </xdr:to>
    <xdr:sp macro="" textlink="">
      <xdr:nvSpPr>
        <xdr:cNvPr id="687" name="フローチャート: 判断 686"/>
        <xdr:cNvSpPr/>
      </xdr:nvSpPr>
      <xdr:spPr>
        <a:xfrm>
          <a:off x="15430500" y="1694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65553</xdr:rowOff>
    </xdr:from>
    <xdr:ext cx="534377" cy="259045"/>
    <xdr:sp macro="" textlink="">
      <xdr:nvSpPr>
        <xdr:cNvPr id="688" name="テキスト ボックス 687"/>
        <xdr:cNvSpPr txBox="1"/>
      </xdr:nvSpPr>
      <xdr:spPr>
        <a:xfrm>
          <a:off x="15214111" y="1703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28327</xdr:rowOff>
    </xdr:from>
    <xdr:to>
      <xdr:col>76</xdr:col>
      <xdr:colOff>114300</xdr:colOff>
      <xdr:row>99</xdr:row>
      <xdr:rowOff>28846</xdr:rowOff>
    </xdr:to>
    <xdr:cxnSp macro="">
      <xdr:nvCxnSpPr>
        <xdr:cNvPr id="689" name="直線コネクタ 688"/>
        <xdr:cNvCxnSpPr/>
      </xdr:nvCxnSpPr>
      <xdr:spPr>
        <a:xfrm flipV="1">
          <a:off x="13703300" y="17001877"/>
          <a:ext cx="889000" cy="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147803</xdr:rowOff>
    </xdr:from>
    <xdr:to>
      <xdr:col>76</xdr:col>
      <xdr:colOff>165100</xdr:colOff>
      <xdr:row>99</xdr:row>
      <xdr:rowOff>77953</xdr:rowOff>
    </xdr:to>
    <xdr:sp macro="" textlink="">
      <xdr:nvSpPr>
        <xdr:cNvPr id="690" name="フローチャート: 判断 689"/>
        <xdr:cNvSpPr/>
      </xdr:nvSpPr>
      <xdr:spPr>
        <a:xfrm>
          <a:off x="14541500" y="1694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94480</xdr:rowOff>
    </xdr:from>
    <xdr:ext cx="534377" cy="259045"/>
    <xdr:sp macro="" textlink="">
      <xdr:nvSpPr>
        <xdr:cNvPr id="691" name="テキスト ボックス 690"/>
        <xdr:cNvSpPr txBox="1"/>
      </xdr:nvSpPr>
      <xdr:spPr>
        <a:xfrm>
          <a:off x="14325111" y="1672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28846</xdr:rowOff>
    </xdr:from>
    <xdr:to>
      <xdr:col>71</xdr:col>
      <xdr:colOff>177800</xdr:colOff>
      <xdr:row>99</xdr:row>
      <xdr:rowOff>41219</xdr:rowOff>
    </xdr:to>
    <xdr:cxnSp macro="">
      <xdr:nvCxnSpPr>
        <xdr:cNvPr id="692" name="直線コネクタ 691"/>
        <xdr:cNvCxnSpPr/>
      </xdr:nvCxnSpPr>
      <xdr:spPr>
        <a:xfrm flipV="1">
          <a:off x="12814300" y="17002396"/>
          <a:ext cx="889000" cy="1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154832</xdr:rowOff>
    </xdr:from>
    <xdr:to>
      <xdr:col>72</xdr:col>
      <xdr:colOff>38100</xdr:colOff>
      <xdr:row>99</xdr:row>
      <xdr:rowOff>84982</xdr:rowOff>
    </xdr:to>
    <xdr:sp macro="" textlink="">
      <xdr:nvSpPr>
        <xdr:cNvPr id="693" name="フローチャート: 判断 692"/>
        <xdr:cNvSpPr/>
      </xdr:nvSpPr>
      <xdr:spPr>
        <a:xfrm>
          <a:off x="13652500" y="1695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76109</xdr:rowOff>
    </xdr:from>
    <xdr:ext cx="534377" cy="259045"/>
    <xdr:sp macro="" textlink="">
      <xdr:nvSpPr>
        <xdr:cNvPr id="694" name="テキスト ボックス 693"/>
        <xdr:cNvSpPr txBox="1"/>
      </xdr:nvSpPr>
      <xdr:spPr>
        <a:xfrm>
          <a:off x="13436111" y="1704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147645</xdr:rowOff>
    </xdr:from>
    <xdr:to>
      <xdr:col>67</xdr:col>
      <xdr:colOff>101600</xdr:colOff>
      <xdr:row>99</xdr:row>
      <xdr:rowOff>77795</xdr:rowOff>
    </xdr:to>
    <xdr:sp macro="" textlink="">
      <xdr:nvSpPr>
        <xdr:cNvPr id="695" name="フローチャート: 判断 694"/>
        <xdr:cNvSpPr/>
      </xdr:nvSpPr>
      <xdr:spPr>
        <a:xfrm>
          <a:off x="12763500" y="1694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94322</xdr:rowOff>
    </xdr:from>
    <xdr:ext cx="534377" cy="259045"/>
    <xdr:sp macro="" textlink="">
      <xdr:nvSpPr>
        <xdr:cNvPr id="696" name="テキスト ボックス 695"/>
        <xdr:cNvSpPr txBox="1"/>
      </xdr:nvSpPr>
      <xdr:spPr>
        <a:xfrm>
          <a:off x="12547111" y="1672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139483</xdr:rowOff>
    </xdr:from>
    <xdr:to>
      <xdr:col>85</xdr:col>
      <xdr:colOff>177800</xdr:colOff>
      <xdr:row>99</xdr:row>
      <xdr:rowOff>69633</xdr:rowOff>
    </xdr:to>
    <xdr:sp macro="" textlink="">
      <xdr:nvSpPr>
        <xdr:cNvPr id="702" name="楕円 701"/>
        <xdr:cNvSpPr/>
      </xdr:nvSpPr>
      <xdr:spPr>
        <a:xfrm>
          <a:off x="16268700" y="1694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98860</xdr:rowOff>
    </xdr:from>
    <xdr:ext cx="534377" cy="259045"/>
    <xdr:sp macro="" textlink="">
      <xdr:nvSpPr>
        <xdr:cNvPr id="703" name="積立金該当値テキスト"/>
        <xdr:cNvSpPr txBox="1"/>
      </xdr:nvSpPr>
      <xdr:spPr>
        <a:xfrm>
          <a:off x="16370300" y="1672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137982</xdr:rowOff>
    </xdr:from>
    <xdr:to>
      <xdr:col>81</xdr:col>
      <xdr:colOff>101600</xdr:colOff>
      <xdr:row>99</xdr:row>
      <xdr:rowOff>68132</xdr:rowOff>
    </xdr:to>
    <xdr:sp macro="" textlink="">
      <xdr:nvSpPr>
        <xdr:cNvPr id="704" name="楕円 703"/>
        <xdr:cNvSpPr/>
      </xdr:nvSpPr>
      <xdr:spPr>
        <a:xfrm>
          <a:off x="15430500" y="1694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84659</xdr:rowOff>
    </xdr:from>
    <xdr:ext cx="534377" cy="259045"/>
    <xdr:sp macro="" textlink="">
      <xdr:nvSpPr>
        <xdr:cNvPr id="705" name="テキスト ボックス 704"/>
        <xdr:cNvSpPr txBox="1"/>
      </xdr:nvSpPr>
      <xdr:spPr>
        <a:xfrm>
          <a:off x="15214111" y="1671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148977</xdr:rowOff>
    </xdr:from>
    <xdr:to>
      <xdr:col>76</xdr:col>
      <xdr:colOff>165100</xdr:colOff>
      <xdr:row>99</xdr:row>
      <xdr:rowOff>79127</xdr:rowOff>
    </xdr:to>
    <xdr:sp macro="" textlink="">
      <xdr:nvSpPr>
        <xdr:cNvPr id="706" name="楕円 705"/>
        <xdr:cNvSpPr/>
      </xdr:nvSpPr>
      <xdr:spPr>
        <a:xfrm>
          <a:off x="14541500" y="1695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70254</xdr:rowOff>
    </xdr:from>
    <xdr:ext cx="534377" cy="259045"/>
    <xdr:sp macro="" textlink="">
      <xdr:nvSpPr>
        <xdr:cNvPr id="707" name="テキスト ボックス 706"/>
        <xdr:cNvSpPr txBox="1"/>
      </xdr:nvSpPr>
      <xdr:spPr>
        <a:xfrm>
          <a:off x="14325111" y="1704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149496</xdr:rowOff>
    </xdr:from>
    <xdr:to>
      <xdr:col>72</xdr:col>
      <xdr:colOff>38100</xdr:colOff>
      <xdr:row>99</xdr:row>
      <xdr:rowOff>79646</xdr:rowOff>
    </xdr:to>
    <xdr:sp macro="" textlink="">
      <xdr:nvSpPr>
        <xdr:cNvPr id="708" name="楕円 707"/>
        <xdr:cNvSpPr/>
      </xdr:nvSpPr>
      <xdr:spPr>
        <a:xfrm>
          <a:off x="13652500" y="1695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96173</xdr:rowOff>
    </xdr:from>
    <xdr:ext cx="534377" cy="259045"/>
    <xdr:sp macro="" textlink="">
      <xdr:nvSpPr>
        <xdr:cNvPr id="709" name="テキスト ボックス 708"/>
        <xdr:cNvSpPr txBox="1"/>
      </xdr:nvSpPr>
      <xdr:spPr>
        <a:xfrm>
          <a:off x="13436111" y="1672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161869</xdr:rowOff>
    </xdr:from>
    <xdr:to>
      <xdr:col>67</xdr:col>
      <xdr:colOff>101600</xdr:colOff>
      <xdr:row>99</xdr:row>
      <xdr:rowOff>92019</xdr:rowOff>
    </xdr:to>
    <xdr:sp macro="" textlink="">
      <xdr:nvSpPr>
        <xdr:cNvPr id="710" name="楕円 709"/>
        <xdr:cNvSpPr/>
      </xdr:nvSpPr>
      <xdr:spPr>
        <a:xfrm>
          <a:off x="12763500" y="16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83146</xdr:rowOff>
    </xdr:from>
    <xdr:ext cx="469744" cy="259045"/>
    <xdr:sp macro="" textlink="">
      <xdr:nvSpPr>
        <xdr:cNvPr id="711" name="テキスト ボックス 710"/>
        <xdr:cNvSpPr txBox="1"/>
      </xdr:nvSpPr>
      <xdr:spPr>
        <a:xfrm>
          <a:off x="12579428" y="1705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48351</xdr:rowOff>
    </xdr:from>
    <xdr:to>
      <xdr:col>116</xdr:col>
      <xdr:colOff>62864</xdr:colOff>
      <xdr:row>38</xdr:row>
      <xdr:rowOff>139700</xdr:rowOff>
    </xdr:to>
    <xdr:cxnSp macro="">
      <xdr:nvCxnSpPr>
        <xdr:cNvPr id="733" name="直線コネクタ 732"/>
        <xdr:cNvCxnSpPr/>
      </xdr:nvCxnSpPr>
      <xdr:spPr>
        <a:xfrm flipV="1">
          <a:off x="22159595" y="5534751"/>
          <a:ext cx="1269" cy="11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166478</xdr:rowOff>
    </xdr:from>
    <xdr:ext cx="534377" cy="259045"/>
    <xdr:sp macro="" textlink="">
      <xdr:nvSpPr>
        <xdr:cNvPr id="736" name="投資及び出資金最大値テキスト"/>
        <xdr:cNvSpPr txBox="1"/>
      </xdr:nvSpPr>
      <xdr:spPr>
        <a:xfrm>
          <a:off x="22212300" y="530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48351</xdr:rowOff>
    </xdr:from>
    <xdr:to>
      <xdr:col>116</xdr:col>
      <xdr:colOff>152400</xdr:colOff>
      <xdr:row>32</xdr:row>
      <xdr:rowOff>48351</xdr:rowOff>
    </xdr:to>
    <xdr:cxnSp macro="">
      <xdr:nvCxnSpPr>
        <xdr:cNvPr id="737" name="直線コネクタ 736"/>
        <xdr:cNvCxnSpPr/>
      </xdr:nvCxnSpPr>
      <xdr:spPr>
        <a:xfrm>
          <a:off x="22072600" y="553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109982</xdr:rowOff>
    </xdr:from>
    <xdr:to>
      <xdr:col>116</xdr:col>
      <xdr:colOff>63500</xdr:colOff>
      <xdr:row>38</xdr:row>
      <xdr:rowOff>138740</xdr:rowOff>
    </xdr:to>
    <xdr:cxnSp macro="">
      <xdr:nvCxnSpPr>
        <xdr:cNvPr id="738" name="直線コネクタ 737"/>
        <xdr:cNvCxnSpPr/>
      </xdr:nvCxnSpPr>
      <xdr:spPr>
        <a:xfrm>
          <a:off x="21323300" y="6625082"/>
          <a:ext cx="838200" cy="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146661</xdr:rowOff>
    </xdr:from>
    <xdr:ext cx="469744" cy="259045"/>
    <xdr:sp macro="" textlink="">
      <xdr:nvSpPr>
        <xdr:cNvPr id="739" name="投資及び出資金平均値テキスト"/>
        <xdr:cNvSpPr txBox="1"/>
      </xdr:nvSpPr>
      <xdr:spPr>
        <a:xfrm>
          <a:off x="22212300" y="6318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123784</xdr:rowOff>
    </xdr:from>
    <xdr:to>
      <xdr:col>116</xdr:col>
      <xdr:colOff>114300</xdr:colOff>
      <xdr:row>38</xdr:row>
      <xdr:rowOff>53935</xdr:rowOff>
    </xdr:to>
    <xdr:sp macro="" textlink="">
      <xdr:nvSpPr>
        <xdr:cNvPr id="740" name="フローチャート: 判断 739"/>
        <xdr:cNvSpPr/>
      </xdr:nvSpPr>
      <xdr:spPr>
        <a:xfrm>
          <a:off x="22110700" y="64674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109982</xdr:rowOff>
    </xdr:from>
    <xdr:to>
      <xdr:col>111</xdr:col>
      <xdr:colOff>177800</xdr:colOff>
      <xdr:row>38</xdr:row>
      <xdr:rowOff>139700</xdr:rowOff>
    </xdr:to>
    <xdr:cxnSp macro="">
      <xdr:nvCxnSpPr>
        <xdr:cNvPr id="741" name="直線コネクタ 740"/>
        <xdr:cNvCxnSpPr/>
      </xdr:nvCxnSpPr>
      <xdr:spPr>
        <a:xfrm flipV="1">
          <a:off x="20434300" y="6625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101930</xdr:rowOff>
    </xdr:from>
    <xdr:to>
      <xdr:col>112</xdr:col>
      <xdr:colOff>38100</xdr:colOff>
      <xdr:row>38</xdr:row>
      <xdr:rowOff>32080</xdr:rowOff>
    </xdr:to>
    <xdr:sp macro="" textlink="">
      <xdr:nvSpPr>
        <xdr:cNvPr id="742" name="フローチャート: 判断 741"/>
        <xdr:cNvSpPr/>
      </xdr:nvSpPr>
      <xdr:spPr>
        <a:xfrm>
          <a:off x="212725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48607</xdr:rowOff>
    </xdr:from>
    <xdr:ext cx="469744" cy="259045"/>
    <xdr:sp macro="" textlink="">
      <xdr:nvSpPr>
        <xdr:cNvPr id="743" name="テキスト ボックス 742"/>
        <xdr:cNvSpPr txBox="1"/>
      </xdr:nvSpPr>
      <xdr:spPr>
        <a:xfrm>
          <a:off x="21088428" y="622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130825</xdr:rowOff>
    </xdr:from>
    <xdr:to>
      <xdr:col>107</xdr:col>
      <xdr:colOff>101600</xdr:colOff>
      <xdr:row>38</xdr:row>
      <xdr:rowOff>60975</xdr:rowOff>
    </xdr:to>
    <xdr:sp macro="" textlink="">
      <xdr:nvSpPr>
        <xdr:cNvPr id="745" name="フローチャート: 判断 744"/>
        <xdr:cNvSpPr/>
      </xdr:nvSpPr>
      <xdr:spPr>
        <a:xfrm>
          <a:off x="20383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77502</xdr:rowOff>
    </xdr:from>
    <xdr:ext cx="469744" cy="259045"/>
    <xdr:sp macro="" textlink="">
      <xdr:nvSpPr>
        <xdr:cNvPr id="746" name="テキスト ボックス 745"/>
        <xdr:cNvSpPr txBox="1"/>
      </xdr:nvSpPr>
      <xdr:spPr>
        <a:xfrm>
          <a:off x="20199428"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132562</xdr:rowOff>
    </xdr:from>
    <xdr:to>
      <xdr:col>102</xdr:col>
      <xdr:colOff>165100</xdr:colOff>
      <xdr:row>38</xdr:row>
      <xdr:rowOff>62712</xdr:rowOff>
    </xdr:to>
    <xdr:sp macro="" textlink="">
      <xdr:nvSpPr>
        <xdr:cNvPr id="748" name="フローチャート: 判断 747"/>
        <xdr:cNvSpPr/>
      </xdr:nvSpPr>
      <xdr:spPr>
        <a:xfrm>
          <a:off x="19494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79239</xdr:rowOff>
    </xdr:from>
    <xdr:ext cx="469744" cy="259045"/>
    <xdr:sp macro="" textlink="">
      <xdr:nvSpPr>
        <xdr:cNvPr id="749" name="テキスト ボックス 748"/>
        <xdr:cNvSpPr txBox="1"/>
      </xdr:nvSpPr>
      <xdr:spPr>
        <a:xfrm>
          <a:off x="19310428"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158714</xdr:rowOff>
    </xdr:from>
    <xdr:to>
      <xdr:col>98</xdr:col>
      <xdr:colOff>38100</xdr:colOff>
      <xdr:row>38</xdr:row>
      <xdr:rowOff>88864</xdr:rowOff>
    </xdr:to>
    <xdr:sp macro="" textlink="">
      <xdr:nvSpPr>
        <xdr:cNvPr id="750" name="フローチャート: 判断 749"/>
        <xdr:cNvSpPr/>
      </xdr:nvSpPr>
      <xdr:spPr>
        <a:xfrm>
          <a:off x="18605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105391</xdr:rowOff>
    </xdr:from>
    <xdr:ext cx="469744" cy="259045"/>
    <xdr:sp macro="" textlink="">
      <xdr:nvSpPr>
        <xdr:cNvPr id="751" name="テキスト ボックス 750"/>
        <xdr:cNvSpPr txBox="1"/>
      </xdr:nvSpPr>
      <xdr:spPr>
        <a:xfrm>
          <a:off x="18421428"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87940</xdr:rowOff>
    </xdr:from>
    <xdr:to>
      <xdr:col>116</xdr:col>
      <xdr:colOff>114300</xdr:colOff>
      <xdr:row>39</xdr:row>
      <xdr:rowOff>18090</xdr:rowOff>
    </xdr:to>
    <xdr:sp macro="" textlink="">
      <xdr:nvSpPr>
        <xdr:cNvPr id="757" name="楕円 756"/>
        <xdr:cNvSpPr/>
      </xdr:nvSpPr>
      <xdr:spPr>
        <a:xfrm>
          <a:off x="22110700" y="66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2867</xdr:rowOff>
    </xdr:from>
    <xdr:ext cx="313932" cy="259045"/>
    <xdr:sp macro="" textlink="">
      <xdr:nvSpPr>
        <xdr:cNvPr id="758" name="投資及び出資金該当値テキスト"/>
        <xdr:cNvSpPr txBox="1"/>
      </xdr:nvSpPr>
      <xdr:spPr>
        <a:xfrm>
          <a:off x="22212300" y="6517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59182</xdr:rowOff>
    </xdr:from>
    <xdr:to>
      <xdr:col>112</xdr:col>
      <xdr:colOff>38100</xdr:colOff>
      <xdr:row>38</xdr:row>
      <xdr:rowOff>160782</xdr:rowOff>
    </xdr:to>
    <xdr:sp macro="" textlink="">
      <xdr:nvSpPr>
        <xdr:cNvPr id="759" name="楕円 758"/>
        <xdr:cNvSpPr/>
      </xdr:nvSpPr>
      <xdr:spPr>
        <a:xfrm>
          <a:off x="21272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151909</xdr:rowOff>
    </xdr:from>
    <xdr:ext cx="378565" cy="259045"/>
    <xdr:sp macro="" textlink="">
      <xdr:nvSpPr>
        <xdr:cNvPr id="760" name="テキスト ボックス 759"/>
        <xdr:cNvSpPr txBox="1"/>
      </xdr:nvSpPr>
      <xdr:spPr>
        <a:xfrm>
          <a:off x="21134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70343</xdr:rowOff>
    </xdr:from>
    <xdr:to>
      <xdr:col>116</xdr:col>
      <xdr:colOff>62864</xdr:colOff>
      <xdr:row>58</xdr:row>
      <xdr:rowOff>139700</xdr:rowOff>
    </xdr:to>
    <xdr:cxnSp macro="">
      <xdr:nvCxnSpPr>
        <xdr:cNvPr id="788" name="直線コネクタ 787"/>
        <xdr:cNvCxnSpPr/>
      </xdr:nvCxnSpPr>
      <xdr:spPr>
        <a:xfrm flipV="1">
          <a:off x="22159595" y="8642843"/>
          <a:ext cx="1269" cy="144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17020</xdr:rowOff>
    </xdr:from>
    <xdr:ext cx="534377" cy="259045"/>
    <xdr:sp macro="" textlink="">
      <xdr:nvSpPr>
        <xdr:cNvPr id="791" name="貸付金最大値テキスト"/>
        <xdr:cNvSpPr txBox="1"/>
      </xdr:nvSpPr>
      <xdr:spPr>
        <a:xfrm>
          <a:off x="22212300" y="841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70343</xdr:rowOff>
    </xdr:from>
    <xdr:to>
      <xdr:col>116</xdr:col>
      <xdr:colOff>152400</xdr:colOff>
      <xdr:row>50</xdr:row>
      <xdr:rowOff>70343</xdr:rowOff>
    </xdr:to>
    <xdr:cxnSp macro="">
      <xdr:nvCxnSpPr>
        <xdr:cNvPr id="792" name="直線コネクタ 791"/>
        <xdr:cNvCxnSpPr/>
      </xdr:nvCxnSpPr>
      <xdr:spPr>
        <a:xfrm>
          <a:off x="22072600" y="864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58936</xdr:rowOff>
    </xdr:from>
    <xdr:to>
      <xdr:col>116</xdr:col>
      <xdr:colOff>63500</xdr:colOff>
      <xdr:row>58</xdr:row>
      <xdr:rowOff>71737</xdr:rowOff>
    </xdr:to>
    <xdr:cxnSp macro="">
      <xdr:nvCxnSpPr>
        <xdr:cNvPr id="793" name="直線コネクタ 792"/>
        <xdr:cNvCxnSpPr/>
      </xdr:nvCxnSpPr>
      <xdr:spPr>
        <a:xfrm>
          <a:off x="21323300" y="10003036"/>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4" name="貸付金平均値テキスト"/>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5" name="フローチャート: 判断 794"/>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44420</xdr:rowOff>
    </xdr:from>
    <xdr:to>
      <xdr:col>111</xdr:col>
      <xdr:colOff>177800</xdr:colOff>
      <xdr:row>58</xdr:row>
      <xdr:rowOff>58936</xdr:rowOff>
    </xdr:to>
    <xdr:cxnSp macro="">
      <xdr:nvCxnSpPr>
        <xdr:cNvPr id="796" name="直線コネクタ 795"/>
        <xdr:cNvCxnSpPr/>
      </xdr:nvCxnSpPr>
      <xdr:spPr>
        <a:xfrm>
          <a:off x="20434300" y="9988520"/>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162075</xdr:rowOff>
    </xdr:from>
    <xdr:to>
      <xdr:col>112</xdr:col>
      <xdr:colOff>38100</xdr:colOff>
      <xdr:row>58</xdr:row>
      <xdr:rowOff>92225</xdr:rowOff>
    </xdr:to>
    <xdr:sp macro="" textlink="">
      <xdr:nvSpPr>
        <xdr:cNvPr id="797" name="フローチャート: 判断 796"/>
        <xdr:cNvSpPr/>
      </xdr:nvSpPr>
      <xdr:spPr>
        <a:xfrm>
          <a:off x="21272500" y="99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108752</xdr:rowOff>
    </xdr:from>
    <xdr:ext cx="469744" cy="259045"/>
    <xdr:sp macro="" textlink="">
      <xdr:nvSpPr>
        <xdr:cNvPr id="798" name="テキスト ボックス 797"/>
        <xdr:cNvSpPr txBox="1"/>
      </xdr:nvSpPr>
      <xdr:spPr>
        <a:xfrm>
          <a:off x="21088428" y="970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23663</xdr:rowOff>
    </xdr:from>
    <xdr:to>
      <xdr:col>107</xdr:col>
      <xdr:colOff>50800</xdr:colOff>
      <xdr:row>58</xdr:row>
      <xdr:rowOff>44420</xdr:rowOff>
    </xdr:to>
    <xdr:cxnSp macro="">
      <xdr:nvCxnSpPr>
        <xdr:cNvPr id="799" name="直線コネクタ 798"/>
        <xdr:cNvCxnSpPr/>
      </xdr:nvCxnSpPr>
      <xdr:spPr>
        <a:xfrm>
          <a:off x="19545300" y="9967763"/>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157091</xdr:rowOff>
    </xdr:from>
    <xdr:to>
      <xdr:col>107</xdr:col>
      <xdr:colOff>101600</xdr:colOff>
      <xdr:row>58</xdr:row>
      <xdr:rowOff>87241</xdr:rowOff>
    </xdr:to>
    <xdr:sp macro="" textlink="">
      <xdr:nvSpPr>
        <xdr:cNvPr id="800" name="フローチャート: 判断 799"/>
        <xdr:cNvSpPr/>
      </xdr:nvSpPr>
      <xdr:spPr>
        <a:xfrm>
          <a:off x="20383500" y="992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103768</xdr:rowOff>
    </xdr:from>
    <xdr:ext cx="469744" cy="259045"/>
    <xdr:sp macro="" textlink="">
      <xdr:nvSpPr>
        <xdr:cNvPr id="801" name="テキスト ボックス 800"/>
        <xdr:cNvSpPr txBox="1"/>
      </xdr:nvSpPr>
      <xdr:spPr>
        <a:xfrm>
          <a:off x="20199428" y="970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16508</xdr:rowOff>
    </xdr:from>
    <xdr:to>
      <xdr:col>102</xdr:col>
      <xdr:colOff>114300</xdr:colOff>
      <xdr:row>58</xdr:row>
      <xdr:rowOff>23663</xdr:rowOff>
    </xdr:to>
    <xdr:cxnSp macro="">
      <xdr:nvCxnSpPr>
        <xdr:cNvPr id="802" name="直線コネクタ 801"/>
        <xdr:cNvCxnSpPr/>
      </xdr:nvCxnSpPr>
      <xdr:spPr>
        <a:xfrm>
          <a:off x="18656300" y="9960608"/>
          <a:ext cx="8890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133043</xdr:rowOff>
    </xdr:from>
    <xdr:to>
      <xdr:col>102</xdr:col>
      <xdr:colOff>165100</xdr:colOff>
      <xdr:row>58</xdr:row>
      <xdr:rowOff>63193</xdr:rowOff>
    </xdr:to>
    <xdr:sp macro="" textlink="">
      <xdr:nvSpPr>
        <xdr:cNvPr id="803" name="フローチャート: 判断 802"/>
        <xdr:cNvSpPr/>
      </xdr:nvSpPr>
      <xdr:spPr>
        <a:xfrm>
          <a:off x="19494500" y="99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79720</xdr:rowOff>
    </xdr:from>
    <xdr:ext cx="469744" cy="259045"/>
    <xdr:sp macro="" textlink="">
      <xdr:nvSpPr>
        <xdr:cNvPr id="804" name="テキスト ボックス 803"/>
        <xdr:cNvSpPr txBox="1"/>
      </xdr:nvSpPr>
      <xdr:spPr>
        <a:xfrm>
          <a:off x="19310428" y="968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123327</xdr:rowOff>
    </xdr:from>
    <xdr:to>
      <xdr:col>98</xdr:col>
      <xdr:colOff>38100</xdr:colOff>
      <xdr:row>58</xdr:row>
      <xdr:rowOff>53477</xdr:rowOff>
    </xdr:to>
    <xdr:sp macro="" textlink="">
      <xdr:nvSpPr>
        <xdr:cNvPr id="805" name="フローチャート: 判断 804"/>
        <xdr:cNvSpPr/>
      </xdr:nvSpPr>
      <xdr:spPr>
        <a:xfrm>
          <a:off x="18605500" y="9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70004</xdr:rowOff>
    </xdr:from>
    <xdr:ext cx="469744" cy="259045"/>
    <xdr:sp macro="" textlink="">
      <xdr:nvSpPr>
        <xdr:cNvPr id="806" name="テキスト ボックス 805"/>
        <xdr:cNvSpPr txBox="1"/>
      </xdr:nvSpPr>
      <xdr:spPr>
        <a:xfrm>
          <a:off x="18421428" y="967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20937</xdr:rowOff>
    </xdr:from>
    <xdr:to>
      <xdr:col>116</xdr:col>
      <xdr:colOff>114300</xdr:colOff>
      <xdr:row>58</xdr:row>
      <xdr:rowOff>122537</xdr:rowOff>
    </xdr:to>
    <xdr:sp macro="" textlink="">
      <xdr:nvSpPr>
        <xdr:cNvPr id="812" name="楕円 811"/>
        <xdr:cNvSpPr/>
      </xdr:nvSpPr>
      <xdr:spPr>
        <a:xfrm>
          <a:off x="22110700" y="99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136227</xdr:rowOff>
    </xdr:from>
    <xdr:ext cx="469744" cy="259045"/>
    <xdr:sp macro="" textlink="">
      <xdr:nvSpPr>
        <xdr:cNvPr id="813" name="貸付金該当値テキスト"/>
        <xdr:cNvSpPr txBox="1"/>
      </xdr:nvSpPr>
      <xdr:spPr>
        <a:xfrm>
          <a:off x="22212300" y="99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8136</xdr:rowOff>
    </xdr:from>
    <xdr:to>
      <xdr:col>112</xdr:col>
      <xdr:colOff>38100</xdr:colOff>
      <xdr:row>58</xdr:row>
      <xdr:rowOff>109736</xdr:rowOff>
    </xdr:to>
    <xdr:sp macro="" textlink="">
      <xdr:nvSpPr>
        <xdr:cNvPr id="814" name="楕円 813"/>
        <xdr:cNvSpPr/>
      </xdr:nvSpPr>
      <xdr:spPr>
        <a:xfrm>
          <a:off x="21272500" y="99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100863</xdr:rowOff>
    </xdr:from>
    <xdr:ext cx="469744" cy="259045"/>
    <xdr:sp macro="" textlink="">
      <xdr:nvSpPr>
        <xdr:cNvPr id="815" name="テキスト ボックス 814"/>
        <xdr:cNvSpPr txBox="1"/>
      </xdr:nvSpPr>
      <xdr:spPr>
        <a:xfrm>
          <a:off x="21088428" y="1004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165070</xdr:rowOff>
    </xdr:from>
    <xdr:to>
      <xdr:col>107</xdr:col>
      <xdr:colOff>101600</xdr:colOff>
      <xdr:row>58</xdr:row>
      <xdr:rowOff>95220</xdr:rowOff>
    </xdr:to>
    <xdr:sp macro="" textlink="">
      <xdr:nvSpPr>
        <xdr:cNvPr id="816" name="楕円 815"/>
        <xdr:cNvSpPr/>
      </xdr:nvSpPr>
      <xdr:spPr>
        <a:xfrm>
          <a:off x="20383500" y="993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86347</xdr:rowOff>
    </xdr:from>
    <xdr:ext cx="469744" cy="259045"/>
    <xdr:sp macro="" textlink="">
      <xdr:nvSpPr>
        <xdr:cNvPr id="817" name="テキスト ボックス 816"/>
        <xdr:cNvSpPr txBox="1"/>
      </xdr:nvSpPr>
      <xdr:spPr>
        <a:xfrm>
          <a:off x="20199428" y="1003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144313</xdr:rowOff>
    </xdr:from>
    <xdr:to>
      <xdr:col>102</xdr:col>
      <xdr:colOff>165100</xdr:colOff>
      <xdr:row>58</xdr:row>
      <xdr:rowOff>74463</xdr:rowOff>
    </xdr:to>
    <xdr:sp macro="" textlink="">
      <xdr:nvSpPr>
        <xdr:cNvPr id="818" name="楕円 817"/>
        <xdr:cNvSpPr/>
      </xdr:nvSpPr>
      <xdr:spPr>
        <a:xfrm>
          <a:off x="19494500" y="991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65590</xdr:rowOff>
    </xdr:from>
    <xdr:ext cx="469744" cy="259045"/>
    <xdr:sp macro="" textlink="">
      <xdr:nvSpPr>
        <xdr:cNvPr id="819" name="テキスト ボックス 818"/>
        <xdr:cNvSpPr txBox="1"/>
      </xdr:nvSpPr>
      <xdr:spPr>
        <a:xfrm>
          <a:off x="19310428" y="1000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137158</xdr:rowOff>
    </xdr:from>
    <xdr:to>
      <xdr:col>98</xdr:col>
      <xdr:colOff>38100</xdr:colOff>
      <xdr:row>58</xdr:row>
      <xdr:rowOff>67308</xdr:rowOff>
    </xdr:to>
    <xdr:sp macro="" textlink="">
      <xdr:nvSpPr>
        <xdr:cNvPr id="820" name="楕円 819"/>
        <xdr:cNvSpPr/>
      </xdr:nvSpPr>
      <xdr:spPr>
        <a:xfrm>
          <a:off x="18605500" y="990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58435</xdr:rowOff>
    </xdr:from>
    <xdr:ext cx="469744" cy="259045"/>
    <xdr:sp macro="" textlink="">
      <xdr:nvSpPr>
        <xdr:cNvPr id="821" name="テキスト ボックス 820"/>
        <xdr:cNvSpPr txBox="1"/>
      </xdr:nvSpPr>
      <xdr:spPr>
        <a:xfrm>
          <a:off x="18421428" y="10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3" name="直線コネクタ 83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4" name="テキスト ボックス 83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5" name="直線コネクタ 83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6" name="テキスト ボックス 83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7" name="直線コネクタ 83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8" name="テキスト ボックス 83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9" name="直線コネクタ 83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0" name="テキスト ボックス 83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5604</xdr:rowOff>
    </xdr:from>
    <xdr:to>
      <xdr:col>116</xdr:col>
      <xdr:colOff>62864</xdr:colOff>
      <xdr:row>77</xdr:row>
      <xdr:rowOff>2174</xdr:rowOff>
    </xdr:to>
    <xdr:cxnSp macro="">
      <xdr:nvCxnSpPr>
        <xdr:cNvPr id="844" name="直線コネクタ 843"/>
        <xdr:cNvCxnSpPr/>
      </xdr:nvCxnSpPr>
      <xdr:spPr>
        <a:xfrm flipV="1">
          <a:off x="22159595" y="12007104"/>
          <a:ext cx="1269" cy="1196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6001</xdr:rowOff>
    </xdr:from>
    <xdr:ext cx="534377" cy="259045"/>
    <xdr:sp macro="" textlink="">
      <xdr:nvSpPr>
        <xdr:cNvPr id="845" name="繰出金最小値テキスト"/>
        <xdr:cNvSpPr txBox="1"/>
      </xdr:nvSpPr>
      <xdr:spPr>
        <a:xfrm>
          <a:off x="22212300" y="1320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2174</xdr:rowOff>
    </xdr:from>
    <xdr:to>
      <xdr:col>116</xdr:col>
      <xdr:colOff>152400</xdr:colOff>
      <xdr:row>77</xdr:row>
      <xdr:rowOff>2174</xdr:rowOff>
    </xdr:to>
    <xdr:cxnSp macro="">
      <xdr:nvCxnSpPr>
        <xdr:cNvPr id="846" name="直線コネクタ 845"/>
        <xdr:cNvCxnSpPr/>
      </xdr:nvCxnSpPr>
      <xdr:spPr>
        <a:xfrm>
          <a:off x="22072600" y="132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123731</xdr:rowOff>
    </xdr:from>
    <xdr:ext cx="534377" cy="259045"/>
    <xdr:sp macro="" textlink="">
      <xdr:nvSpPr>
        <xdr:cNvPr id="847" name="繰出金最大値テキスト"/>
        <xdr:cNvSpPr txBox="1"/>
      </xdr:nvSpPr>
      <xdr:spPr>
        <a:xfrm>
          <a:off x="22212300" y="1178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5604</xdr:rowOff>
    </xdr:from>
    <xdr:to>
      <xdr:col>116</xdr:col>
      <xdr:colOff>152400</xdr:colOff>
      <xdr:row>70</xdr:row>
      <xdr:rowOff>5604</xdr:rowOff>
    </xdr:to>
    <xdr:cxnSp macro="">
      <xdr:nvCxnSpPr>
        <xdr:cNvPr id="848" name="直線コネクタ 847"/>
        <xdr:cNvCxnSpPr/>
      </xdr:nvCxnSpPr>
      <xdr:spPr>
        <a:xfrm>
          <a:off x="22072600" y="1200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128933</xdr:rowOff>
    </xdr:from>
    <xdr:to>
      <xdr:col>116</xdr:col>
      <xdr:colOff>63500</xdr:colOff>
      <xdr:row>75</xdr:row>
      <xdr:rowOff>138397</xdr:rowOff>
    </xdr:to>
    <xdr:cxnSp macro="">
      <xdr:nvCxnSpPr>
        <xdr:cNvPr id="849" name="直線コネクタ 848"/>
        <xdr:cNvCxnSpPr/>
      </xdr:nvCxnSpPr>
      <xdr:spPr>
        <a:xfrm flipV="1">
          <a:off x="21323300" y="12987683"/>
          <a:ext cx="8382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169750</xdr:rowOff>
    </xdr:from>
    <xdr:ext cx="534377" cy="259045"/>
    <xdr:sp macro="" textlink="">
      <xdr:nvSpPr>
        <xdr:cNvPr id="850" name="繰出金平均値テキスト"/>
        <xdr:cNvSpPr txBox="1"/>
      </xdr:nvSpPr>
      <xdr:spPr>
        <a:xfrm>
          <a:off x="22212300" y="12514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146873</xdr:rowOff>
    </xdr:from>
    <xdr:to>
      <xdr:col>116</xdr:col>
      <xdr:colOff>114300</xdr:colOff>
      <xdr:row>74</xdr:row>
      <xdr:rowOff>77023</xdr:rowOff>
    </xdr:to>
    <xdr:sp macro="" textlink="">
      <xdr:nvSpPr>
        <xdr:cNvPr id="851" name="フローチャート: 判断 850"/>
        <xdr:cNvSpPr/>
      </xdr:nvSpPr>
      <xdr:spPr>
        <a:xfrm>
          <a:off x="22110700" y="1266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135791</xdr:rowOff>
    </xdr:from>
    <xdr:to>
      <xdr:col>111</xdr:col>
      <xdr:colOff>177800</xdr:colOff>
      <xdr:row>75</xdr:row>
      <xdr:rowOff>138397</xdr:rowOff>
    </xdr:to>
    <xdr:cxnSp macro="">
      <xdr:nvCxnSpPr>
        <xdr:cNvPr id="852" name="直線コネクタ 851"/>
        <xdr:cNvCxnSpPr/>
      </xdr:nvCxnSpPr>
      <xdr:spPr>
        <a:xfrm>
          <a:off x="20434300" y="12994541"/>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117818</xdr:rowOff>
    </xdr:from>
    <xdr:to>
      <xdr:col>112</xdr:col>
      <xdr:colOff>38100</xdr:colOff>
      <xdr:row>74</xdr:row>
      <xdr:rowOff>47968</xdr:rowOff>
    </xdr:to>
    <xdr:sp macro="" textlink="">
      <xdr:nvSpPr>
        <xdr:cNvPr id="853" name="フローチャート: 判断 852"/>
        <xdr:cNvSpPr/>
      </xdr:nvSpPr>
      <xdr:spPr>
        <a:xfrm>
          <a:off x="21272500" y="126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64495</xdr:rowOff>
    </xdr:from>
    <xdr:ext cx="534377" cy="259045"/>
    <xdr:sp macro="" textlink="">
      <xdr:nvSpPr>
        <xdr:cNvPr id="854" name="テキスト ボックス 853"/>
        <xdr:cNvSpPr txBox="1"/>
      </xdr:nvSpPr>
      <xdr:spPr>
        <a:xfrm>
          <a:off x="21056111" y="124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135791</xdr:rowOff>
    </xdr:from>
    <xdr:to>
      <xdr:col>107</xdr:col>
      <xdr:colOff>50800</xdr:colOff>
      <xdr:row>75</xdr:row>
      <xdr:rowOff>139791</xdr:rowOff>
    </xdr:to>
    <xdr:cxnSp macro="">
      <xdr:nvCxnSpPr>
        <xdr:cNvPr id="855" name="直線コネクタ 854"/>
        <xdr:cNvCxnSpPr/>
      </xdr:nvCxnSpPr>
      <xdr:spPr>
        <a:xfrm flipV="1">
          <a:off x="19545300" y="12994541"/>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21920</xdr:rowOff>
    </xdr:from>
    <xdr:to>
      <xdr:col>107</xdr:col>
      <xdr:colOff>101600</xdr:colOff>
      <xdr:row>73</xdr:row>
      <xdr:rowOff>123520</xdr:rowOff>
    </xdr:to>
    <xdr:sp macro="" textlink="">
      <xdr:nvSpPr>
        <xdr:cNvPr id="856" name="フローチャート: 判断 855"/>
        <xdr:cNvSpPr/>
      </xdr:nvSpPr>
      <xdr:spPr>
        <a:xfrm>
          <a:off x="20383500" y="1253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140047</xdr:rowOff>
    </xdr:from>
    <xdr:ext cx="534377" cy="259045"/>
    <xdr:sp macro="" textlink="">
      <xdr:nvSpPr>
        <xdr:cNvPr id="857" name="テキスト ボックス 856"/>
        <xdr:cNvSpPr txBox="1"/>
      </xdr:nvSpPr>
      <xdr:spPr>
        <a:xfrm>
          <a:off x="20167111" y="1231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138009</xdr:rowOff>
    </xdr:from>
    <xdr:to>
      <xdr:col>102</xdr:col>
      <xdr:colOff>114300</xdr:colOff>
      <xdr:row>75</xdr:row>
      <xdr:rowOff>139791</xdr:rowOff>
    </xdr:to>
    <xdr:cxnSp macro="">
      <xdr:nvCxnSpPr>
        <xdr:cNvPr id="858" name="直線コネクタ 857"/>
        <xdr:cNvCxnSpPr/>
      </xdr:nvCxnSpPr>
      <xdr:spPr>
        <a:xfrm>
          <a:off x="18656300" y="12996759"/>
          <a:ext cx="8890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150691</xdr:rowOff>
    </xdr:from>
    <xdr:to>
      <xdr:col>102</xdr:col>
      <xdr:colOff>165100</xdr:colOff>
      <xdr:row>74</xdr:row>
      <xdr:rowOff>80841</xdr:rowOff>
    </xdr:to>
    <xdr:sp macro="" textlink="">
      <xdr:nvSpPr>
        <xdr:cNvPr id="859" name="フローチャート: 判断 858"/>
        <xdr:cNvSpPr/>
      </xdr:nvSpPr>
      <xdr:spPr>
        <a:xfrm>
          <a:off x="19494500" y="126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97368</xdr:rowOff>
    </xdr:from>
    <xdr:ext cx="534377" cy="259045"/>
    <xdr:sp macro="" textlink="">
      <xdr:nvSpPr>
        <xdr:cNvPr id="860" name="テキスト ボックス 859"/>
        <xdr:cNvSpPr txBox="1"/>
      </xdr:nvSpPr>
      <xdr:spPr>
        <a:xfrm>
          <a:off x="19278111" y="124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9782</xdr:rowOff>
    </xdr:from>
    <xdr:to>
      <xdr:col>98</xdr:col>
      <xdr:colOff>38100</xdr:colOff>
      <xdr:row>74</xdr:row>
      <xdr:rowOff>111382</xdr:rowOff>
    </xdr:to>
    <xdr:sp macro="" textlink="">
      <xdr:nvSpPr>
        <xdr:cNvPr id="861" name="フローチャート: 判断 860"/>
        <xdr:cNvSpPr/>
      </xdr:nvSpPr>
      <xdr:spPr>
        <a:xfrm>
          <a:off x="18605500" y="126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127909</xdr:rowOff>
    </xdr:from>
    <xdr:ext cx="534377" cy="259045"/>
    <xdr:sp macro="" textlink="">
      <xdr:nvSpPr>
        <xdr:cNvPr id="862" name="テキスト ボックス 861"/>
        <xdr:cNvSpPr txBox="1"/>
      </xdr:nvSpPr>
      <xdr:spPr>
        <a:xfrm>
          <a:off x="18389111" y="124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78133</xdr:rowOff>
    </xdr:from>
    <xdr:to>
      <xdr:col>116</xdr:col>
      <xdr:colOff>114300</xdr:colOff>
      <xdr:row>76</xdr:row>
      <xdr:rowOff>8283</xdr:rowOff>
    </xdr:to>
    <xdr:sp macro="" textlink="">
      <xdr:nvSpPr>
        <xdr:cNvPr id="868" name="楕円 867"/>
        <xdr:cNvSpPr/>
      </xdr:nvSpPr>
      <xdr:spPr>
        <a:xfrm>
          <a:off x="22110700" y="1293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56560</xdr:rowOff>
    </xdr:from>
    <xdr:ext cx="534377" cy="259045"/>
    <xdr:sp macro="" textlink="">
      <xdr:nvSpPr>
        <xdr:cNvPr id="869" name="繰出金該当値テキスト"/>
        <xdr:cNvSpPr txBox="1"/>
      </xdr:nvSpPr>
      <xdr:spPr>
        <a:xfrm>
          <a:off x="22212300" y="1291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87597</xdr:rowOff>
    </xdr:from>
    <xdr:to>
      <xdr:col>112</xdr:col>
      <xdr:colOff>38100</xdr:colOff>
      <xdr:row>76</xdr:row>
      <xdr:rowOff>17748</xdr:rowOff>
    </xdr:to>
    <xdr:sp macro="" textlink="">
      <xdr:nvSpPr>
        <xdr:cNvPr id="870" name="楕円 869"/>
        <xdr:cNvSpPr/>
      </xdr:nvSpPr>
      <xdr:spPr>
        <a:xfrm>
          <a:off x="21272500" y="12946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8875</xdr:rowOff>
    </xdr:from>
    <xdr:ext cx="534377" cy="259045"/>
    <xdr:sp macro="" textlink="">
      <xdr:nvSpPr>
        <xdr:cNvPr id="871" name="テキスト ボックス 870"/>
        <xdr:cNvSpPr txBox="1"/>
      </xdr:nvSpPr>
      <xdr:spPr>
        <a:xfrm>
          <a:off x="21056111" y="1303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84991</xdr:rowOff>
    </xdr:from>
    <xdr:to>
      <xdr:col>107</xdr:col>
      <xdr:colOff>101600</xdr:colOff>
      <xdr:row>76</xdr:row>
      <xdr:rowOff>15140</xdr:rowOff>
    </xdr:to>
    <xdr:sp macro="" textlink="">
      <xdr:nvSpPr>
        <xdr:cNvPr id="872" name="楕円 871"/>
        <xdr:cNvSpPr/>
      </xdr:nvSpPr>
      <xdr:spPr>
        <a:xfrm>
          <a:off x="20383500" y="12943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6269</xdr:rowOff>
    </xdr:from>
    <xdr:ext cx="534377" cy="259045"/>
    <xdr:sp macro="" textlink="">
      <xdr:nvSpPr>
        <xdr:cNvPr id="873" name="テキスト ボックス 872"/>
        <xdr:cNvSpPr txBox="1"/>
      </xdr:nvSpPr>
      <xdr:spPr>
        <a:xfrm>
          <a:off x="20167111" y="1303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88991</xdr:rowOff>
    </xdr:from>
    <xdr:to>
      <xdr:col>102</xdr:col>
      <xdr:colOff>165100</xdr:colOff>
      <xdr:row>76</xdr:row>
      <xdr:rowOff>19141</xdr:rowOff>
    </xdr:to>
    <xdr:sp macro="" textlink="">
      <xdr:nvSpPr>
        <xdr:cNvPr id="874" name="楕円 873"/>
        <xdr:cNvSpPr/>
      </xdr:nvSpPr>
      <xdr:spPr>
        <a:xfrm>
          <a:off x="19494500" y="1294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10268</xdr:rowOff>
    </xdr:from>
    <xdr:ext cx="534377" cy="259045"/>
    <xdr:sp macro="" textlink="">
      <xdr:nvSpPr>
        <xdr:cNvPr id="875" name="テキスト ボックス 874"/>
        <xdr:cNvSpPr txBox="1"/>
      </xdr:nvSpPr>
      <xdr:spPr>
        <a:xfrm>
          <a:off x="19278111" y="1304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87209</xdr:rowOff>
    </xdr:from>
    <xdr:to>
      <xdr:col>98</xdr:col>
      <xdr:colOff>38100</xdr:colOff>
      <xdr:row>76</xdr:row>
      <xdr:rowOff>17359</xdr:rowOff>
    </xdr:to>
    <xdr:sp macro="" textlink="">
      <xdr:nvSpPr>
        <xdr:cNvPr id="876" name="楕円 875"/>
        <xdr:cNvSpPr/>
      </xdr:nvSpPr>
      <xdr:spPr>
        <a:xfrm>
          <a:off x="18605500" y="1294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8486</xdr:rowOff>
    </xdr:from>
    <xdr:ext cx="534377" cy="259045"/>
    <xdr:sp macro="" textlink="">
      <xdr:nvSpPr>
        <xdr:cNvPr id="877" name="テキスト ボックス 876"/>
        <xdr:cNvSpPr txBox="1"/>
      </xdr:nvSpPr>
      <xdr:spPr>
        <a:xfrm>
          <a:off x="18389111" y="1303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8" name="直線コネクタ 88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9" name="テキスト ボックス 88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0" name="直線コネクタ 88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1" name="テキスト ボックス 890"/>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3" name="テキスト ボックス 892"/>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4" name="直線コネクタ 89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5" name="テキスト ボックス 894"/>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6" name="直線コネクタ 89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7" name="テキスト ボックス 896"/>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9" name="テキスト ボックス 898"/>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63500</xdr:rowOff>
    </xdr:from>
    <xdr:to>
      <xdr:col>116</xdr:col>
      <xdr:colOff>62864</xdr:colOff>
      <xdr:row>99</xdr:row>
      <xdr:rowOff>44450</xdr:rowOff>
    </xdr:to>
    <xdr:cxnSp macro="">
      <xdr:nvCxnSpPr>
        <xdr:cNvPr id="901" name="直線コネクタ 900"/>
        <xdr:cNvCxnSpPr/>
      </xdr:nvCxnSpPr>
      <xdr:spPr>
        <a:xfrm flipV="1">
          <a:off x="22159595" y="15494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60977</xdr:rowOff>
    </xdr:from>
    <xdr:ext cx="249299" cy="259045"/>
    <xdr:sp macro="" textlink="">
      <xdr:nvSpPr>
        <xdr:cNvPr id="902" name="前年度繰上充用金最小値テキスト"/>
        <xdr:cNvSpPr txBox="1"/>
      </xdr:nvSpPr>
      <xdr:spPr>
        <a:xfrm>
          <a:off x="22212300" y="17034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3" name="直線コネクタ 90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10177</xdr:rowOff>
    </xdr:from>
    <xdr:ext cx="313932" cy="259045"/>
    <xdr:sp macro="" textlink="">
      <xdr:nvSpPr>
        <xdr:cNvPr id="904" name="前年度繰上充用金最大値テキスト"/>
        <xdr:cNvSpPr txBox="1"/>
      </xdr:nvSpPr>
      <xdr:spPr>
        <a:xfrm>
          <a:off x="22212300" y="1526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63500</xdr:rowOff>
    </xdr:from>
    <xdr:to>
      <xdr:col>116</xdr:col>
      <xdr:colOff>152400</xdr:colOff>
      <xdr:row>90</xdr:row>
      <xdr:rowOff>63500</xdr:rowOff>
    </xdr:to>
    <xdr:cxnSp macro="">
      <xdr:nvCxnSpPr>
        <xdr:cNvPr id="905" name="直線コネクタ 904"/>
        <xdr:cNvCxnSpPr/>
      </xdr:nvCxnSpPr>
      <xdr:spPr>
        <a:xfrm>
          <a:off x="22072600" y="1549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6" name="直線コネクタ 90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149877</xdr:rowOff>
    </xdr:from>
    <xdr:ext cx="249299" cy="259045"/>
    <xdr:sp macro="" textlink="">
      <xdr:nvSpPr>
        <xdr:cNvPr id="907" name="前年度繰上充用金平均値テキスト"/>
        <xdr:cNvSpPr txBox="1"/>
      </xdr:nvSpPr>
      <xdr:spPr>
        <a:xfrm>
          <a:off x="22212300" y="16780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127000</xdr:rowOff>
    </xdr:from>
    <xdr:to>
      <xdr:col>116</xdr:col>
      <xdr:colOff>114300</xdr:colOff>
      <xdr:row>99</xdr:row>
      <xdr:rowOff>57150</xdr:rowOff>
    </xdr:to>
    <xdr:sp macro="" textlink="">
      <xdr:nvSpPr>
        <xdr:cNvPr id="908" name="フローチャート: 判断 907"/>
        <xdr:cNvSpPr/>
      </xdr:nvSpPr>
      <xdr:spPr>
        <a:xfrm>
          <a:off x="22110700" y="1692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9" name="直線コネクタ 90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0" name="フローチャート: 判断 909"/>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1" name="テキスト ボックス 91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2" name="直線コネクタ 91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3" name="フローチャート: 判断 912"/>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4" name="テキスト ボックス 913"/>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5" name="直線コネクタ 91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6" name="フローチャート: 判断 915"/>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7" name="テキスト ボックス 916"/>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8" name="フローチャート: 判断 917"/>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9" name="テキスト ボックス 918"/>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5" name="楕円 92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105427</xdr:rowOff>
    </xdr:from>
    <xdr:ext cx="249299" cy="259045"/>
    <xdr:sp macro="" textlink="">
      <xdr:nvSpPr>
        <xdr:cNvPr id="926" name="前年度繰上充用金該当値テキスト"/>
        <xdr:cNvSpPr txBox="1"/>
      </xdr:nvSpPr>
      <xdr:spPr>
        <a:xfrm>
          <a:off x="22212300" y="1690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7" name="楕円 92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8" name="テキスト ボックス 927"/>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9" name="楕円 92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0" name="テキスト ボックス 929"/>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1" name="楕円 93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2" name="テキスト ボックス 931"/>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3" name="楕円 93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4" name="テキスト ボックス 933"/>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445,035</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56,662</a:t>
          </a:r>
          <a:r>
            <a:rPr kumimoji="1" lang="ja-JP" altLang="en-US" sz="1300">
              <a:latin typeface="ＭＳ Ｐゴシック" panose="020B0600070205080204" pitchFamily="50" charset="-128"/>
              <a:ea typeface="ＭＳ Ｐゴシック" panose="020B0600070205080204" pitchFamily="50" charset="-128"/>
            </a:rPr>
            <a:t>円となり対前年度比で増となったが、これは前年度までで大型建設事業が完了したことに伴い、事業費支弁給が大幅に減少したことによるところが大きく、実質的な人件費の増によるものではない。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78,902</a:t>
          </a:r>
          <a:r>
            <a:rPr kumimoji="1" lang="ja-JP" altLang="en-US" sz="1300">
              <a:latin typeface="ＭＳ Ｐゴシック" panose="020B0600070205080204" pitchFamily="50" charset="-128"/>
              <a:ea typeface="ＭＳ Ｐゴシック" panose="020B0600070205080204" pitchFamily="50" charset="-128"/>
            </a:rPr>
            <a:t>円となり対前年度比で増となった。これはふるさと納税制度への対応のための経費や、保育所新設に伴う委託料が新たに発生したことよるところが大きい。ただ数値としては、依然として類似団体平均を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60,343</a:t>
          </a:r>
          <a:r>
            <a:rPr kumimoji="1" lang="ja-JP" altLang="en-US" sz="1300">
              <a:latin typeface="ＭＳ Ｐゴシック" panose="020B0600070205080204" pitchFamily="50" charset="-128"/>
              <a:ea typeface="ＭＳ Ｐゴシック" panose="020B0600070205080204" pitchFamily="50" charset="-128"/>
            </a:rPr>
            <a:t>円となり対前年度比で大幅減となり、これは類似団体平均も大幅に下回る。</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に整備した公益文化施設の整備が完了したことが主な要因である。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・公債費は、大型事業にかかる起債償還が完了してきていること等の影響で逓減傾向にあり、</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年度においても対前年度比減の住民一人当たり</a:t>
          </a:r>
          <a:r>
            <a:rPr kumimoji="1" lang="en-US" altLang="ja-JP" sz="1300">
              <a:latin typeface="ＭＳ Ｐゴシック" panose="020B0600070205080204" pitchFamily="50" charset="-128"/>
              <a:ea typeface="ＭＳ Ｐゴシック" panose="020B0600070205080204" pitchFamily="50" charset="-128"/>
            </a:rPr>
            <a:t>39,268</a:t>
          </a:r>
          <a:r>
            <a:rPr kumimoji="1" lang="ja-JP" altLang="en-US" sz="1300">
              <a:latin typeface="ＭＳ Ｐゴシック" panose="020B0600070205080204" pitchFamily="50" charset="-128"/>
              <a:ea typeface="ＭＳ Ｐゴシック" panose="020B0600070205080204" pitchFamily="50" charset="-128"/>
            </a:rPr>
            <a:t>円となった。これは類似団体平均と比較しても大幅に低い数値となっている。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山形県東根市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47,858
47,605
206.94
21,860,143
21,298,520
555,669
11,490,923
19,023,494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56642</xdr:rowOff>
    </xdr:from>
    <xdr:to>
      <xdr:col>24</xdr:col>
      <xdr:colOff>62865</xdr:colOff>
      <xdr:row>38</xdr:row>
      <xdr:rowOff>14732</xdr:rowOff>
    </xdr:to>
    <xdr:cxnSp macro="">
      <xdr:nvCxnSpPr>
        <xdr:cNvPr id="56" name="直線コネクタ 55"/>
        <xdr:cNvCxnSpPr/>
      </xdr:nvCxnSpPr>
      <xdr:spPr>
        <a:xfrm flipV="1">
          <a:off x="4633595" y="5371592"/>
          <a:ext cx="127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18559</xdr:rowOff>
    </xdr:from>
    <xdr:ext cx="469744" cy="259045"/>
    <xdr:sp macro="" textlink="">
      <xdr:nvSpPr>
        <xdr:cNvPr id="57" name="議会費最小値テキスト"/>
        <xdr:cNvSpPr txBox="1"/>
      </xdr:nvSpPr>
      <xdr:spPr>
        <a:xfrm>
          <a:off x="4686300" y="653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14732</xdr:rowOff>
    </xdr:from>
    <xdr:to>
      <xdr:col>24</xdr:col>
      <xdr:colOff>152400</xdr:colOff>
      <xdr:row>38</xdr:row>
      <xdr:rowOff>14732</xdr:rowOff>
    </xdr:to>
    <xdr:cxnSp macro="">
      <xdr:nvCxnSpPr>
        <xdr:cNvPr id="58" name="直線コネクタ 57"/>
        <xdr:cNvCxnSpPr/>
      </xdr:nvCxnSpPr>
      <xdr:spPr>
        <a:xfrm>
          <a:off x="4546600" y="65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3319</xdr:rowOff>
    </xdr:from>
    <xdr:ext cx="469744" cy="259045"/>
    <xdr:sp macro="" textlink="">
      <xdr:nvSpPr>
        <xdr:cNvPr id="59" name="議会費最大値テキスト"/>
        <xdr:cNvSpPr txBox="1"/>
      </xdr:nvSpPr>
      <xdr:spPr>
        <a:xfrm>
          <a:off x="4686300" y="514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56642</xdr:rowOff>
    </xdr:from>
    <xdr:to>
      <xdr:col>24</xdr:col>
      <xdr:colOff>152400</xdr:colOff>
      <xdr:row>31</xdr:row>
      <xdr:rowOff>56642</xdr:rowOff>
    </xdr:to>
    <xdr:cxnSp macro="">
      <xdr:nvCxnSpPr>
        <xdr:cNvPr id="60" name="直線コネクタ 59"/>
        <xdr:cNvCxnSpPr/>
      </xdr:nvCxnSpPr>
      <xdr:spPr>
        <a:xfrm>
          <a:off x="4546600" y="5371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17399</xdr:rowOff>
    </xdr:from>
    <xdr:to>
      <xdr:col>24</xdr:col>
      <xdr:colOff>63500</xdr:colOff>
      <xdr:row>37</xdr:row>
      <xdr:rowOff>21590</xdr:rowOff>
    </xdr:to>
    <xdr:cxnSp macro="">
      <xdr:nvCxnSpPr>
        <xdr:cNvPr id="61" name="直線コネクタ 60"/>
        <xdr:cNvCxnSpPr/>
      </xdr:nvCxnSpPr>
      <xdr:spPr>
        <a:xfrm flipV="1">
          <a:off x="3797300" y="6361049"/>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161688</xdr:rowOff>
    </xdr:from>
    <xdr:ext cx="469744" cy="259045"/>
    <xdr:sp macro="" textlink="">
      <xdr:nvSpPr>
        <xdr:cNvPr id="62" name="議会費平均値テキスト"/>
        <xdr:cNvSpPr txBox="1"/>
      </xdr:nvSpPr>
      <xdr:spPr>
        <a:xfrm>
          <a:off x="4686300" y="599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138811</xdr:rowOff>
    </xdr:from>
    <xdr:to>
      <xdr:col>24</xdr:col>
      <xdr:colOff>114300</xdr:colOff>
      <xdr:row>36</xdr:row>
      <xdr:rowOff>68961</xdr:rowOff>
    </xdr:to>
    <xdr:sp macro="" textlink="">
      <xdr:nvSpPr>
        <xdr:cNvPr id="63" name="フローチャート: 判断 62"/>
        <xdr:cNvSpPr/>
      </xdr:nvSpPr>
      <xdr:spPr>
        <a:xfrm>
          <a:off x="45847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147891</xdr:rowOff>
    </xdr:from>
    <xdr:to>
      <xdr:col>19</xdr:col>
      <xdr:colOff>177800</xdr:colOff>
      <xdr:row>37</xdr:row>
      <xdr:rowOff>21590</xdr:rowOff>
    </xdr:to>
    <xdr:cxnSp macro="">
      <xdr:nvCxnSpPr>
        <xdr:cNvPr id="64" name="直線コネクタ 63"/>
        <xdr:cNvCxnSpPr/>
      </xdr:nvCxnSpPr>
      <xdr:spPr>
        <a:xfrm>
          <a:off x="2908300" y="6320091"/>
          <a:ext cx="8890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139573</xdr:rowOff>
    </xdr:from>
    <xdr:to>
      <xdr:col>20</xdr:col>
      <xdr:colOff>38100</xdr:colOff>
      <xdr:row>36</xdr:row>
      <xdr:rowOff>69723</xdr:rowOff>
    </xdr:to>
    <xdr:sp macro="" textlink="">
      <xdr:nvSpPr>
        <xdr:cNvPr id="65" name="フローチャート: 判断 64"/>
        <xdr:cNvSpPr/>
      </xdr:nvSpPr>
      <xdr:spPr>
        <a:xfrm>
          <a:off x="3746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86250</xdr:rowOff>
    </xdr:from>
    <xdr:ext cx="469744" cy="259045"/>
    <xdr:sp macro="" textlink="">
      <xdr:nvSpPr>
        <xdr:cNvPr id="66" name="テキスト ボックス 65"/>
        <xdr:cNvSpPr txBox="1"/>
      </xdr:nvSpPr>
      <xdr:spPr>
        <a:xfrm>
          <a:off x="3562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147891</xdr:rowOff>
    </xdr:from>
    <xdr:to>
      <xdr:col>15</xdr:col>
      <xdr:colOff>50800</xdr:colOff>
      <xdr:row>37</xdr:row>
      <xdr:rowOff>18923</xdr:rowOff>
    </xdr:to>
    <xdr:cxnSp macro="">
      <xdr:nvCxnSpPr>
        <xdr:cNvPr id="67" name="直線コネクタ 66"/>
        <xdr:cNvCxnSpPr/>
      </xdr:nvCxnSpPr>
      <xdr:spPr>
        <a:xfrm flipV="1">
          <a:off x="2019300" y="6320091"/>
          <a:ext cx="889000" cy="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67183</xdr:rowOff>
    </xdr:from>
    <xdr:to>
      <xdr:col>15</xdr:col>
      <xdr:colOff>101600</xdr:colOff>
      <xdr:row>35</xdr:row>
      <xdr:rowOff>168783</xdr:rowOff>
    </xdr:to>
    <xdr:sp macro="" textlink="">
      <xdr:nvSpPr>
        <xdr:cNvPr id="68" name="フローチャート: 判断 67"/>
        <xdr:cNvSpPr/>
      </xdr:nvSpPr>
      <xdr:spPr>
        <a:xfrm>
          <a:off x="2857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13860</xdr:rowOff>
    </xdr:from>
    <xdr:ext cx="469744" cy="259045"/>
    <xdr:sp macro="" textlink="">
      <xdr:nvSpPr>
        <xdr:cNvPr id="69" name="テキスト ボックス 68"/>
        <xdr:cNvSpPr txBox="1"/>
      </xdr:nvSpPr>
      <xdr:spPr>
        <a:xfrm>
          <a:off x="2673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18923</xdr:rowOff>
    </xdr:from>
    <xdr:to>
      <xdr:col>10</xdr:col>
      <xdr:colOff>114300</xdr:colOff>
      <xdr:row>37</xdr:row>
      <xdr:rowOff>34734</xdr:rowOff>
    </xdr:to>
    <xdr:cxnSp macro="">
      <xdr:nvCxnSpPr>
        <xdr:cNvPr id="70" name="直線コネクタ 69"/>
        <xdr:cNvCxnSpPr/>
      </xdr:nvCxnSpPr>
      <xdr:spPr>
        <a:xfrm flipV="1">
          <a:off x="1130300" y="6362573"/>
          <a:ext cx="8890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64914</xdr:rowOff>
    </xdr:from>
    <xdr:ext cx="469744" cy="259045"/>
    <xdr:sp macro="" textlink="">
      <xdr:nvSpPr>
        <xdr:cNvPr id="72" name="テキスト ボックス 71"/>
        <xdr:cNvSpPr txBox="1"/>
      </xdr:nvSpPr>
      <xdr:spPr>
        <a:xfrm>
          <a:off x="1784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129286</xdr:rowOff>
    </xdr:from>
    <xdr:to>
      <xdr:col>6</xdr:col>
      <xdr:colOff>38100</xdr:colOff>
      <xdr:row>36</xdr:row>
      <xdr:rowOff>59436</xdr:rowOff>
    </xdr:to>
    <xdr:sp macro="" textlink="">
      <xdr:nvSpPr>
        <xdr:cNvPr id="73" name="フローチャート: 判断 72"/>
        <xdr:cNvSpPr/>
      </xdr:nvSpPr>
      <xdr:spPr>
        <a:xfrm>
          <a:off x="1079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75963</xdr:rowOff>
    </xdr:from>
    <xdr:ext cx="469744" cy="259045"/>
    <xdr:sp macro="" textlink="">
      <xdr:nvSpPr>
        <xdr:cNvPr id="74" name="テキスト ボックス 73"/>
        <xdr:cNvSpPr txBox="1"/>
      </xdr:nvSpPr>
      <xdr:spPr>
        <a:xfrm>
          <a:off x="895428" y="590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138049</xdr:rowOff>
    </xdr:from>
    <xdr:to>
      <xdr:col>24</xdr:col>
      <xdr:colOff>114300</xdr:colOff>
      <xdr:row>37</xdr:row>
      <xdr:rowOff>68199</xdr:rowOff>
    </xdr:to>
    <xdr:sp macro="" textlink="">
      <xdr:nvSpPr>
        <xdr:cNvPr id="80" name="楕円 79"/>
        <xdr:cNvSpPr/>
      </xdr:nvSpPr>
      <xdr:spPr>
        <a:xfrm>
          <a:off x="4584700" y="63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116476</xdr:rowOff>
    </xdr:from>
    <xdr:ext cx="469744" cy="259045"/>
    <xdr:sp macro="" textlink="">
      <xdr:nvSpPr>
        <xdr:cNvPr id="81" name="議会費該当値テキスト"/>
        <xdr:cNvSpPr txBox="1"/>
      </xdr:nvSpPr>
      <xdr:spPr>
        <a:xfrm>
          <a:off x="4686300" y="628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142240</xdr:rowOff>
    </xdr:from>
    <xdr:to>
      <xdr:col>20</xdr:col>
      <xdr:colOff>38100</xdr:colOff>
      <xdr:row>37</xdr:row>
      <xdr:rowOff>72390</xdr:rowOff>
    </xdr:to>
    <xdr:sp macro="" textlink="">
      <xdr:nvSpPr>
        <xdr:cNvPr id="82" name="楕円 81"/>
        <xdr:cNvSpPr/>
      </xdr:nvSpPr>
      <xdr:spPr>
        <a:xfrm>
          <a:off x="3746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63517</xdr:rowOff>
    </xdr:from>
    <xdr:ext cx="469744" cy="259045"/>
    <xdr:sp macro="" textlink="">
      <xdr:nvSpPr>
        <xdr:cNvPr id="83" name="テキスト ボックス 82"/>
        <xdr:cNvSpPr txBox="1"/>
      </xdr:nvSpPr>
      <xdr:spPr>
        <a:xfrm>
          <a:off x="3562428"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97091</xdr:rowOff>
    </xdr:from>
    <xdr:to>
      <xdr:col>15</xdr:col>
      <xdr:colOff>101600</xdr:colOff>
      <xdr:row>37</xdr:row>
      <xdr:rowOff>27241</xdr:rowOff>
    </xdr:to>
    <xdr:sp macro="" textlink="">
      <xdr:nvSpPr>
        <xdr:cNvPr id="84" name="楕円 83"/>
        <xdr:cNvSpPr/>
      </xdr:nvSpPr>
      <xdr:spPr>
        <a:xfrm>
          <a:off x="2857500" y="62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18368</xdr:rowOff>
    </xdr:from>
    <xdr:ext cx="469744" cy="259045"/>
    <xdr:sp macro="" textlink="">
      <xdr:nvSpPr>
        <xdr:cNvPr id="85" name="テキスト ボックス 84"/>
        <xdr:cNvSpPr txBox="1"/>
      </xdr:nvSpPr>
      <xdr:spPr>
        <a:xfrm>
          <a:off x="2673428" y="636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139573</xdr:rowOff>
    </xdr:from>
    <xdr:to>
      <xdr:col>10</xdr:col>
      <xdr:colOff>165100</xdr:colOff>
      <xdr:row>37</xdr:row>
      <xdr:rowOff>69723</xdr:rowOff>
    </xdr:to>
    <xdr:sp macro="" textlink="">
      <xdr:nvSpPr>
        <xdr:cNvPr id="86" name="楕円 85"/>
        <xdr:cNvSpPr/>
      </xdr:nvSpPr>
      <xdr:spPr>
        <a:xfrm>
          <a:off x="1968500" y="631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60850</xdr:rowOff>
    </xdr:from>
    <xdr:ext cx="469744" cy="259045"/>
    <xdr:sp macro="" textlink="">
      <xdr:nvSpPr>
        <xdr:cNvPr id="87" name="テキスト ボックス 86"/>
        <xdr:cNvSpPr txBox="1"/>
      </xdr:nvSpPr>
      <xdr:spPr>
        <a:xfrm>
          <a:off x="1784428" y="640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155384</xdr:rowOff>
    </xdr:from>
    <xdr:to>
      <xdr:col>6</xdr:col>
      <xdr:colOff>38100</xdr:colOff>
      <xdr:row>37</xdr:row>
      <xdr:rowOff>85534</xdr:rowOff>
    </xdr:to>
    <xdr:sp macro="" textlink="">
      <xdr:nvSpPr>
        <xdr:cNvPr id="88" name="楕円 87"/>
        <xdr:cNvSpPr/>
      </xdr:nvSpPr>
      <xdr:spPr>
        <a:xfrm>
          <a:off x="1079500" y="632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76661</xdr:rowOff>
    </xdr:from>
    <xdr:ext cx="469744" cy="259045"/>
    <xdr:sp macro="" textlink="">
      <xdr:nvSpPr>
        <xdr:cNvPr id="89" name="テキスト ボックス 88"/>
        <xdr:cNvSpPr txBox="1"/>
      </xdr:nvSpPr>
      <xdr:spPr>
        <a:xfrm>
          <a:off x="895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155604</xdr:rowOff>
    </xdr:from>
    <xdr:to>
      <xdr:col>24</xdr:col>
      <xdr:colOff>62865</xdr:colOff>
      <xdr:row>59</xdr:row>
      <xdr:rowOff>9382</xdr:rowOff>
    </xdr:to>
    <xdr:cxnSp macro="">
      <xdr:nvCxnSpPr>
        <xdr:cNvPr id="113" name="直線コネクタ 112"/>
        <xdr:cNvCxnSpPr/>
      </xdr:nvCxnSpPr>
      <xdr:spPr>
        <a:xfrm flipV="1">
          <a:off x="4633595" y="8728104"/>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32067</xdr:rowOff>
    </xdr:from>
    <xdr:ext cx="534377" cy="259045"/>
    <xdr:sp macro="" textlink="">
      <xdr:nvSpPr>
        <xdr:cNvPr id="114" name="総務費最小値テキスト"/>
        <xdr:cNvSpPr txBox="1"/>
      </xdr:nvSpPr>
      <xdr:spPr>
        <a:xfrm>
          <a:off x="4686300" y="101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9382</xdr:rowOff>
    </xdr:from>
    <xdr:to>
      <xdr:col>24</xdr:col>
      <xdr:colOff>152400</xdr:colOff>
      <xdr:row>59</xdr:row>
      <xdr:rowOff>9382</xdr:rowOff>
    </xdr:to>
    <xdr:cxnSp macro="">
      <xdr:nvCxnSpPr>
        <xdr:cNvPr id="115" name="直線コネクタ 114"/>
        <xdr:cNvCxnSpPr/>
      </xdr:nvCxnSpPr>
      <xdr:spPr>
        <a:xfrm>
          <a:off x="4546600" y="101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102281</xdr:rowOff>
    </xdr:from>
    <xdr:ext cx="690189" cy="259045"/>
    <xdr:sp macro="" textlink="">
      <xdr:nvSpPr>
        <xdr:cNvPr id="116" name="総務費最大値テキスト"/>
        <xdr:cNvSpPr txBox="1"/>
      </xdr:nvSpPr>
      <xdr:spPr>
        <a:xfrm>
          <a:off x="4686300" y="8503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155604</xdr:rowOff>
    </xdr:from>
    <xdr:to>
      <xdr:col>24</xdr:col>
      <xdr:colOff>152400</xdr:colOff>
      <xdr:row>50</xdr:row>
      <xdr:rowOff>155604</xdr:rowOff>
    </xdr:to>
    <xdr:cxnSp macro="">
      <xdr:nvCxnSpPr>
        <xdr:cNvPr id="117" name="直線コネクタ 116"/>
        <xdr:cNvCxnSpPr/>
      </xdr:nvCxnSpPr>
      <xdr:spPr>
        <a:xfrm>
          <a:off x="4546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147793</xdr:rowOff>
    </xdr:from>
    <xdr:to>
      <xdr:col>24</xdr:col>
      <xdr:colOff>63500</xdr:colOff>
      <xdr:row>58</xdr:row>
      <xdr:rowOff>152237</xdr:rowOff>
    </xdr:to>
    <xdr:cxnSp macro="">
      <xdr:nvCxnSpPr>
        <xdr:cNvPr id="118" name="直線コネクタ 117"/>
        <xdr:cNvCxnSpPr/>
      </xdr:nvCxnSpPr>
      <xdr:spPr>
        <a:xfrm flipV="1">
          <a:off x="3797300" y="10091893"/>
          <a:ext cx="8382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76516</xdr:rowOff>
    </xdr:from>
    <xdr:ext cx="534377" cy="259045"/>
    <xdr:sp macro="" textlink="">
      <xdr:nvSpPr>
        <xdr:cNvPr id="119" name="総務費平均値テキスト"/>
        <xdr:cNvSpPr txBox="1"/>
      </xdr:nvSpPr>
      <xdr:spPr>
        <a:xfrm>
          <a:off x="4686300" y="10020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98089</xdr:rowOff>
    </xdr:from>
    <xdr:to>
      <xdr:col>24</xdr:col>
      <xdr:colOff>114300</xdr:colOff>
      <xdr:row>59</xdr:row>
      <xdr:rowOff>28239</xdr:rowOff>
    </xdr:to>
    <xdr:sp macro="" textlink="">
      <xdr:nvSpPr>
        <xdr:cNvPr id="120" name="フローチャート: 判断 119"/>
        <xdr:cNvSpPr/>
      </xdr:nvSpPr>
      <xdr:spPr>
        <a:xfrm>
          <a:off x="4584700" y="1004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152237</xdr:rowOff>
    </xdr:from>
    <xdr:to>
      <xdr:col>19</xdr:col>
      <xdr:colOff>177800</xdr:colOff>
      <xdr:row>58</xdr:row>
      <xdr:rowOff>168342</xdr:rowOff>
    </xdr:to>
    <xdr:cxnSp macro="">
      <xdr:nvCxnSpPr>
        <xdr:cNvPr id="121" name="直線コネクタ 120"/>
        <xdr:cNvCxnSpPr/>
      </xdr:nvCxnSpPr>
      <xdr:spPr>
        <a:xfrm flipV="1">
          <a:off x="2908300" y="10096337"/>
          <a:ext cx="889000" cy="1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98494</xdr:rowOff>
    </xdr:from>
    <xdr:to>
      <xdr:col>20</xdr:col>
      <xdr:colOff>38100</xdr:colOff>
      <xdr:row>59</xdr:row>
      <xdr:rowOff>28644</xdr:rowOff>
    </xdr:to>
    <xdr:sp macro="" textlink="">
      <xdr:nvSpPr>
        <xdr:cNvPr id="122" name="フローチャート: 判断 121"/>
        <xdr:cNvSpPr/>
      </xdr:nvSpPr>
      <xdr:spPr>
        <a:xfrm>
          <a:off x="3746500" y="100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45171</xdr:rowOff>
    </xdr:from>
    <xdr:ext cx="534377" cy="259045"/>
    <xdr:sp macro="" textlink="">
      <xdr:nvSpPr>
        <xdr:cNvPr id="123" name="テキスト ボックス 122"/>
        <xdr:cNvSpPr txBox="1"/>
      </xdr:nvSpPr>
      <xdr:spPr>
        <a:xfrm>
          <a:off x="3530111" y="981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168342</xdr:rowOff>
    </xdr:from>
    <xdr:to>
      <xdr:col>15</xdr:col>
      <xdr:colOff>50800</xdr:colOff>
      <xdr:row>59</xdr:row>
      <xdr:rowOff>12795</xdr:rowOff>
    </xdr:to>
    <xdr:cxnSp macro="">
      <xdr:nvCxnSpPr>
        <xdr:cNvPr id="124" name="直線コネクタ 123"/>
        <xdr:cNvCxnSpPr/>
      </xdr:nvCxnSpPr>
      <xdr:spPr>
        <a:xfrm flipV="1">
          <a:off x="2019300" y="10112442"/>
          <a:ext cx="889000" cy="1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98924</xdr:rowOff>
    </xdr:from>
    <xdr:to>
      <xdr:col>15</xdr:col>
      <xdr:colOff>101600</xdr:colOff>
      <xdr:row>59</xdr:row>
      <xdr:rowOff>29074</xdr:rowOff>
    </xdr:to>
    <xdr:sp macro="" textlink="">
      <xdr:nvSpPr>
        <xdr:cNvPr id="125" name="フローチャート: 判断 124"/>
        <xdr:cNvSpPr/>
      </xdr:nvSpPr>
      <xdr:spPr>
        <a:xfrm>
          <a:off x="2857500" y="100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45601</xdr:rowOff>
    </xdr:from>
    <xdr:ext cx="534377" cy="259045"/>
    <xdr:sp macro="" textlink="">
      <xdr:nvSpPr>
        <xdr:cNvPr id="126" name="テキスト ボックス 125"/>
        <xdr:cNvSpPr txBox="1"/>
      </xdr:nvSpPr>
      <xdr:spPr>
        <a:xfrm>
          <a:off x="2641111" y="981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12795</xdr:rowOff>
    </xdr:from>
    <xdr:to>
      <xdr:col>10</xdr:col>
      <xdr:colOff>114300</xdr:colOff>
      <xdr:row>59</xdr:row>
      <xdr:rowOff>17677</xdr:rowOff>
    </xdr:to>
    <xdr:cxnSp macro="">
      <xdr:nvCxnSpPr>
        <xdr:cNvPr id="127" name="直線コネクタ 126"/>
        <xdr:cNvCxnSpPr/>
      </xdr:nvCxnSpPr>
      <xdr:spPr>
        <a:xfrm flipV="1">
          <a:off x="1130300" y="10128345"/>
          <a:ext cx="889000" cy="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108572</xdr:rowOff>
    </xdr:from>
    <xdr:to>
      <xdr:col>10</xdr:col>
      <xdr:colOff>165100</xdr:colOff>
      <xdr:row>59</xdr:row>
      <xdr:rowOff>38722</xdr:rowOff>
    </xdr:to>
    <xdr:sp macro="" textlink="">
      <xdr:nvSpPr>
        <xdr:cNvPr id="128" name="フローチャート: 判断 127"/>
        <xdr:cNvSpPr/>
      </xdr:nvSpPr>
      <xdr:spPr>
        <a:xfrm>
          <a:off x="1968500" y="100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55249</xdr:rowOff>
    </xdr:from>
    <xdr:ext cx="534377" cy="259045"/>
    <xdr:sp macro="" textlink="">
      <xdr:nvSpPr>
        <xdr:cNvPr id="129" name="テキスト ボックス 128"/>
        <xdr:cNvSpPr txBox="1"/>
      </xdr:nvSpPr>
      <xdr:spPr>
        <a:xfrm>
          <a:off x="1752111" y="982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106126</xdr:rowOff>
    </xdr:from>
    <xdr:to>
      <xdr:col>6</xdr:col>
      <xdr:colOff>38100</xdr:colOff>
      <xdr:row>59</xdr:row>
      <xdr:rowOff>36276</xdr:rowOff>
    </xdr:to>
    <xdr:sp macro="" textlink="">
      <xdr:nvSpPr>
        <xdr:cNvPr id="130" name="フローチャート: 判断 129"/>
        <xdr:cNvSpPr/>
      </xdr:nvSpPr>
      <xdr:spPr>
        <a:xfrm>
          <a:off x="1079500" y="1005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52803</xdr:rowOff>
    </xdr:from>
    <xdr:ext cx="534377" cy="259045"/>
    <xdr:sp macro="" textlink="">
      <xdr:nvSpPr>
        <xdr:cNvPr id="131" name="テキスト ボックス 130"/>
        <xdr:cNvSpPr txBox="1"/>
      </xdr:nvSpPr>
      <xdr:spPr>
        <a:xfrm>
          <a:off x="863111" y="982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96993</xdr:rowOff>
    </xdr:from>
    <xdr:to>
      <xdr:col>24</xdr:col>
      <xdr:colOff>114300</xdr:colOff>
      <xdr:row>59</xdr:row>
      <xdr:rowOff>27143</xdr:rowOff>
    </xdr:to>
    <xdr:sp macro="" textlink="">
      <xdr:nvSpPr>
        <xdr:cNvPr id="137" name="楕円 136"/>
        <xdr:cNvSpPr/>
      </xdr:nvSpPr>
      <xdr:spPr>
        <a:xfrm>
          <a:off x="4584700" y="1004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56370</xdr:rowOff>
    </xdr:from>
    <xdr:ext cx="534377" cy="259045"/>
    <xdr:sp macro="" textlink="">
      <xdr:nvSpPr>
        <xdr:cNvPr id="138" name="総務費該当値テキスト"/>
        <xdr:cNvSpPr txBox="1"/>
      </xdr:nvSpPr>
      <xdr:spPr>
        <a:xfrm>
          <a:off x="4686300" y="98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101437</xdr:rowOff>
    </xdr:from>
    <xdr:to>
      <xdr:col>20</xdr:col>
      <xdr:colOff>38100</xdr:colOff>
      <xdr:row>59</xdr:row>
      <xdr:rowOff>31587</xdr:rowOff>
    </xdr:to>
    <xdr:sp macro="" textlink="">
      <xdr:nvSpPr>
        <xdr:cNvPr id="139" name="楕円 138"/>
        <xdr:cNvSpPr/>
      </xdr:nvSpPr>
      <xdr:spPr>
        <a:xfrm>
          <a:off x="3746500" y="1004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22714</xdr:rowOff>
    </xdr:from>
    <xdr:ext cx="534377" cy="259045"/>
    <xdr:sp macro="" textlink="">
      <xdr:nvSpPr>
        <xdr:cNvPr id="140" name="テキスト ボックス 139"/>
        <xdr:cNvSpPr txBox="1"/>
      </xdr:nvSpPr>
      <xdr:spPr>
        <a:xfrm>
          <a:off x="3530111" y="1013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117542</xdr:rowOff>
    </xdr:from>
    <xdr:to>
      <xdr:col>15</xdr:col>
      <xdr:colOff>101600</xdr:colOff>
      <xdr:row>59</xdr:row>
      <xdr:rowOff>47692</xdr:rowOff>
    </xdr:to>
    <xdr:sp macro="" textlink="">
      <xdr:nvSpPr>
        <xdr:cNvPr id="141" name="楕円 140"/>
        <xdr:cNvSpPr/>
      </xdr:nvSpPr>
      <xdr:spPr>
        <a:xfrm>
          <a:off x="2857500" y="1006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38819</xdr:rowOff>
    </xdr:from>
    <xdr:ext cx="534377" cy="259045"/>
    <xdr:sp macro="" textlink="">
      <xdr:nvSpPr>
        <xdr:cNvPr id="142" name="テキスト ボックス 141"/>
        <xdr:cNvSpPr txBox="1"/>
      </xdr:nvSpPr>
      <xdr:spPr>
        <a:xfrm>
          <a:off x="2641111" y="1015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133445</xdr:rowOff>
    </xdr:from>
    <xdr:to>
      <xdr:col>10</xdr:col>
      <xdr:colOff>165100</xdr:colOff>
      <xdr:row>59</xdr:row>
      <xdr:rowOff>63595</xdr:rowOff>
    </xdr:to>
    <xdr:sp macro="" textlink="">
      <xdr:nvSpPr>
        <xdr:cNvPr id="143" name="楕円 142"/>
        <xdr:cNvSpPr/>
      </xdr:nvSpPr>
      <xdr:spPr>
        <a:xfrm>
          <a:off x="1968500" y="100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54722</xdr:rowOff>
    </xdr:from>
    <xdr:ext cx="534377" cy="259045"/>
    <xdr:sp macro="" textlink="">
      <xdr:nvSpPr>
        <xdr:cNvPr id="144" name="テキスト ボックス 143"/>
        <xdr:cNvSpPr txBox="1"/>
      </xdr:nvSpPr>
      <xdr:spPr>
        <a:xfrm>
          <a:off x="1752111" y="1017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138327</xdr:rowOff>
    </xdr:from>
    <xdr:to>
      <xdr:col>6</xdr:col>
      <xdr:colOff>38100</xdr:colOff>
      <xdr:row>59</xdr:row>
      <xdr:rowOff>68477</xdr:rowOff>
    </xdr:to>
    <xdr:sp macro="" textlink="">
      <xdr:nvSpPr>
        <xdr:cNvPr id="145" name="楕円 144"/>
        <xdr:cNvSpPr/>
      </xdr:nvSpPr>
      <xdr:spPr>
        <a:xfrm>
          <a:off x="1079500" y="1008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59604</xdr:rowOff>
    </xdr:from>
    <xdr:ext cx="534377" cy="259045"/>
    <xdr:sp macro="" textlink="">
      <xdr:nvSpPr>
        <xdr:cNvPr id="146" name="テキスト ボックス 145"/>
        <xdr:cNvSpPr txBox="1"/>
      </xdr:nvSpPr>
      <xdr:spPr>
        <a:xfrm>
          <a:off x="863111" y="1017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149399</xdr:rowOff>
    </xdr:from>
    <xdr:to>
      <xdr:col>24</xdr:col>
      <xdr:colOff>62865</xdr:colOff>
      <xdr:row>77</xdr:row>
      <xdr:rowOff>144914</xdr:rowOff>
    </xdr:to>
    <xdr:cxnSp macro="">
      <xdr:nvCxnSpPr>
        <xdr:cNvPr id="173" name="直線コネクタ 172"/>
        <xdr:cNvCxnSpPr/>
      </xdr:nvCxnSpPr>
      <xdr:spPr>
        <a:xfrm flipV="1">
          <a:off x="4633595" y="12150899"/>
          <a:ext cx="1270" cy="1195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148741</xdr:rowOff>
    </xdr:from>
    <xdr:ext cx="599010" cy="259045"/>
    <xdr:sp macro="" textlink="">
      <xdr:nvSpPr>
        <xdr:cNvPr id="174" name="民生費最小値テキスト"/>
        <xdr:cNvSpPr txBox="1"/>
      </xdr:nvSpPr>
      <xdr:spPr>
        <a:xfrm>
          <a:off x="4686300" y="1335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144914</xdr:rowOff>
    </xdr:from>
    <xdr:to>
      <xdr:col>24</xdr:col>
      <xdr:colOff>152400</xdr:colOff>
      <xdr:row>77</xdr:row>
      <xdr:rowOff>144914</xdr:rowOff>
    </xdr:to>
    <xdr:cxnSp macro="">
      <xdr:nvCxnSpPr>
        <xdr:cNvPr id="175" name="直線コネクタ 174"/>
        <xdr:cNvCxnSpPr/>
      </xdr:nvCxnSpPr>
      <xdr:spPr>
        <a:xfrm>
          <a:off x="4546600" y="1334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96076</xdr:rowOff>
    </xdr:from>
    <xdr:ext cx="599010" cy="259045"/>
    <xdr:sp macro="" textlink="">
      <xdr:nvSpPr>
        <xdr:cNvPr id="176" name="民生費最大値テキスト"/>
        <xdr:cNvSpPr txBox="1"/>
      </xdr:nvSpPr>
      <xdr:spPr>
        <a:xfrm>
          <a:off x="4686300" y="1192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149399</xdr:rowOff>
    </xdr:from>
    <xdr:to>
      <xdr:col>24</xdr:col>
      <xdr:colOff>152400</xdr:colOff>
      <xdr:row>70</xdr:row>
      <xdr:rowOff>149399</xdr:rowOff>
    </xdr:to>
    <xdr:cxnSp macro="">
      <xdr:nvCxnSpPr>
        <xdr:cNvPr id="177" name="直線コネクタ 176"/>
        <xdr:cNvCxnSpPr/>
      </xdr:nvCxnSpPr>
      <xdr:spPr>
        <a:xfrm>
          <a:off x="4546600" y="1215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74733</xdr:rowOff>
    </xdr:from>
    <xdr:to>
      <xdr:col>24</xdr:col>
      <xdr:colOff>63500</xdr:colOff>
      <xdr:row>76</xdr:row>
      <xdr:rowOff>127355</xdr:rowOff>
    </xdr:to>
    <xdr:cxnSp macro="">
      <xdr:nvCxnSpPr>
        <xdr:cNvPr id="178" name="直線コネクタ 177"/>
        <xdr:cNvCxnSpPr/>
      </xdr:nvCxnSpPr>
      <xdr:spPr>
        <a:xfrm flipV="1">
          <a:off x="3797300" y="13104933"/>
          <a:ext cx="838200" cy="5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160022</xdr:rowOff>
    </xdr:from>
    <xdr:ext cx="599010" cy="259045"/>
    <xdr:sp macro="" textlink="">
      <xdr:nvSpPr>
        <xdr:cNvPr id="179" name="民生費平均値テキスト"/>
        <xdr:cNvSpPr txBox="1"/>
      </xdr:nvSpPr>
      <xdr:spPr>
        <a:xfrm>
          <a:off x="4686300" y="126758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137145</xdr:rowOff>
    </xdr:from>
    <xdr:to>
      <xdr:col>24</xdr:col>
      <xdr:colOff>114300</xdr:colOff>
      <xdr:row>75</xdr:row>
      <xdr:rowOff>67295</xdr:rowOff>
    </xdr:to>
    <xdr:sp macro="" textlink="">
      <xdr:nvSpPr>
        <xdr:cNvPr id="180" name="フローチャート: 判断 179"/>
        <xdr:cNvSpPr/>
      </xdr:nvSpPr>
      <xdr:spPr>
        <a:xfrm>
          <a:off x="4584700" y="1282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127355</xdr:rowOff>
    </xdr:from>
    <xdr:to>
      <xdr:col>19</xdr:col>
      <xdr:colOff>177800</xdr:colOff>
      <xdr:row>77</xdr:row>
      <xdr:rowOff>170365</xdr:rowOff>
    </xdr:to>
    <xdr:cxnSp macro="">
      <xdr:nvCxnSpPr>
        <xdr:cNvPr id="181" name="直線コネクタ 180"/>
        <xdr:cNvCxnSpPr/>
      </xdr:nvCxnSpPr>
      <xdr:spPr>
        <a:xfrm flipV="1">
          <a:off x="2908300" y="13157555"/>
          <a:ext cx="889000" cy="21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138713</xdr:rowOff>
    </xdr:from>
    <xdr:to>
      <xdr:col>20</xdr:col>
      <xdr:colOff>38100</xdr:colOff>
      <xdr:row>75</xdr:row>
      <xdr:rowOff>68863</xdr:rowOff>
    </xdr:to>
    <xdr:sp macro="" textlink="">
      <xdr:nvSpPr>
        <xdr:cNvPr id="182" name="フローチャート: 判断 181"/>
        <xdr:cNvSpPr/>
      </xdr:nvSpPr>
      <xdr:spPr>
        <a:xfrm>
          <a:off x="3746500" y="1282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85390</xdr:rowOff>
    </xdr:from>
    <xdr:ext cx="599010" cy="259045"/>
    <xdr:sp macro="" textlink="">
      <xdr:nvSpPr>
        <xdr:cNvPr id="183" name="テキスト ボックス 182"/>
        <xdr:cNvSpPr txBox="1"/>
      </xdr:nvSpPr>
      <xdr:spPr>
        <a:xfrm>
          <a:off x="3497795" y="1260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144870</xdr:rowOff>
    </xdr:from>
    <xdr:to>
      <xdr:col>15</xdr:col>
      <xdr:colOff>50800</xdr:colOff>
      <xdr:row>77</xdr:row>
      <xdr:rowOff>170365</xdr:rowOff>
    </xdr:to>
    <xdr:cxnSp macro="">
      <xdr:nvCxnSpPr>
        <xdr:cNvPr id="184" name="直線コネクタ 183"/>
        <xdr:cNvCxnSpPr/>
      </xdr:nvCxnSpPr>
      <xdr:spPr>
        <a:xfrm>
          <a:off x="2019300" y="13346520"/>
          <a:ext cx="889000" cy="2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2293</xdr:rowOff>
    </xdr:from>
    <xdr:to>
      <xdr:col>15</xdr:col>
      <xdr:colOff>101600</xdr:colOff>
      <xdr:row>75</xdr:row>
      <xdr:rowOff>103893</xdr:rowOff>
    </xdr:to>
    <xdr:sp macro="" textlink="">
      <xdr:nvSpPr>
        <xdr:cNvPr id="185" name="フローチャート: 判断 184"/>
        <xdr:cNvSpPr/>
      </xdr:nvSpPr>
      <xdr:spPr>
        <a:xfrm>
          <a:off x="2857500" y="1286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120420</xdr:rowOff>
    </xdr:from>
    <xdr:ext cx="599010" cy="259045"/>
    <xdr:sp macro="" textlink="">
      <xdr:nvSpPr>
        <xdr:cNvPr id="186" name="テキスト ボックス 185"/>
        <xdr:cNvSpPr txBox="1"/>
      </xdr:nvSpPr>
      <xdr:spPr>
        <a:xfrm>
          <a:off x="2608795" y="1263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144870</xdr:rowOff>
    </xdr:from>
    <xdr:to>
      <xdr:col>10</xdr:col>
      <xdr:colOff>114300</xdr:colOff>
      <xdr:row>78</xdr:row>
      <xdr:rowOff>99946</xdr:rowOff>
    </xdr:to>
    <xdr:cxnSp macro="">
      <xdr:nvCxnSpPr>
        <xdr:cNvPr id="187" name="直線コネクタ 186"/>
        <xdr:cNvCxnSpPr/>
      </xdr:nvCxnSpPr>
      <xdr:spPr>
        <a:xfrm flipV="1">
          <a:off x="1130300" y="13346520"/>
          <a:ext cx="889000" cy="12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70024</xdr:rowOff>
    </xdr:from>
    <xdr:to>
      <xdr:col>10</xdr:col>
      <xdr:colOff>165100</xdr:colOff>
      <xdr:row>76</xdr:row>
      <xdr:rowOff>174</xdr:rowOff>
    </xdr:to>
    <xdr:sp macro="" textlink="">
      <xdr:nvSpPr>
        <xdr:cNvPr id="188" name="フローチャート: 判断 187"/>
        <xdr:cNvSpPr/>
      </xdr:nvSpPr>
      <xdr:spPr>
        <a:xfrm>
          <a:off x="1968500" y="1292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16701</xdr:rowOff>
    </xdr:from>
    <xdr:ext cx="599010" cy="259045"/>
    <xdr:sp macro="" textlink="">
      <xdr:nvSpPr>
        <xdr:cNvPr id="189" name="テキスト ボックス 188"/>
        <xdr:cNvSpPr txBox="1"/>
      </xdr:nvSpPr>
      <xdr:spPr>
        <a:xfrm>
          <a:off x="1719795" y="1270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154335</xdr:rowOff>
    </xdr:from>
    <xdr:to>
      <xdr:col>6</xdr:col>
      <xdr:colOff>38100</xdr:colOff>
      <xdr:row>76</xdr:row>
      <xdr:rowOff>84485</xdr:rowOff>
    </xdr:to>
    <xdr:sp macro="" textlink="">
      <xdr:nvSpPr>
        <xdr:cNvPr id="190" name="フローチャート: 判断 189"/>
        <xdr:cNvSpPr/>
      </xdr:nvSpPr>
      <xdr:spPr>
        <a:xfrm>
          <a:off x="1079500" y="130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101011</xdr:rowOff>
    </xdr:from>
    <xdr:ext cx="599010" cy="259045"/>
    <xdr:sp macro="" textlink="">
      <xdr:nvSpPr>
        <xdr:cNvPr id="191" name="テキスト ボックス 190"/>
        <xdr:cNvSpPr txBox="1"/>
      </xdr:nvSpPr>
      <xdr:spPr>
        <a:xfrm>
          <a:off x="830795" y="1278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23933</xdr:rowOff>
    </xdr:from>
    <xdr:to>
      <xdr:col>24</xdr:col>
      <xdr:colOff>114300</xdr:colOff>
      <xdr:row>76</xdr:row>
      <xdr:rowOff>125533</xdr:rowOff>
    </xdr:to>
    <xdr:sp macro="" textlink="">
      <xdr:nvSpPr>
        <xdr:cNvPr id="197" name="楕円 196"/>
        <xdr:cNvSpPr/>
      </xdr:nvSpPr>
      <xdr:spPr>
        <a:xfrm>
          <a:off x="4584700" y="1305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2360</xdr:rowOff>
    </xdr:from>
    <xdr:ext cx="599010" cy="259045"/>
    <xdr:sp macro="" textlink="">
      <xdr:nvSpPr>
        <xdr:cNvPr id="198" name="民生費該当値テキスト"/>
        <xdr:cNvSpPr txBox="1"/>
      </xdr:nvSpPr>
      <xdr:spPr>
        <a:xfrm>
          <a:off x="4686300" y="1303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76555</xdr:rowOff>
    </xdr:from>
    <xdr:to>
      <xdr:col>20</xdr:col>
      <xdr:colOff>38100</xdr:colOff>
      <xdr:row>77</xdr:row>
      <xdr:rowOff>6705</xdr:rowOff>
    </xdr:to>
    <xdr:sp macro="" textlink="">
      <xdr:nvSpPr>
        <xdr:cNvPr id="199" name="楕円 198"/>
        <xdr:cNvSpPr/>
      </xdr:nvSpPr>
      <xdr:spPr>
        <a:xfrm>
          <a:off x="3746500" y="1310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169282</xdr:rowOff>
    </xdr:from>
    <xdr:ext cx="599010" cy="259045"/>
    <xdr:sp macro="" textlink="">
      <xdr:nvSpPr>
        <xdr:cNvPr id="200" name="テキスト ボックス 199"/>
        <xdr:cNvSpPr txBox="1"/>
      </xdr:nvSpPr>
      <xdr:spPr>
        <a:xfrm>
          <a:off x="3497795" y="1319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119565</xdr:rowOff>
    </xdr:from>
    <xdr:to>
      <xdr:col>15</xdr:col>
      <xdr:colOff>101600</xdr:colOff>
      <xdr:row>78</xdr:row>
      <xdr:rowOff>49715</xdr:rowOff>
    </xdr:to>
    <xdr:sp macro="" textlink="">
      <xdr:nvSpPr>
        <xdr:cNvPr id="201" name="楕円 200"/>
        <xdr:cNvSpPr/>
      </xdr:nvSpPr>
      <xdr:spPr>
        <a:xfrm>
          <a:off x="2857500" y="1332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40842</xdr:rowOff>
    </xdr:from>
    <xdr:ext cx="599010" cy="259045"/>
    <xdr:sp macro="" textlink="">
      <xdr:nvSpPr>
        <xdr:cNvPr id="202" name="テキスト ボックス 201"/>
        <xdr:cNvSpPr txBox="1"/>
      </xdr:nvSpPr>
      <xdr:spPr>
        <a:xfrm>
          <a:off x="2608795" y="13413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94070</xdr:rowOff>
    </xdr:from>
    <xdr:to>
      <xdr:col>10</xdr:col>
      <xdr:colOff>165100</xdr:colOff>
      <xdr:row>78</xdr:row>
      <xdr:rowOff>24220</xdr:rowOff>
    </xdr:to>
    <xdr:sp macro="" textlink="">
      <xdr:nvSpPr>
        <xdr:cNvPr id="203" name="楕円 202"/>
        <xdr:cNvSpPr/>
      </xdr:nvSpPr>
      <xdr:spPr>
        <a:xfrm>
          <a:off x="1968500" y="132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15347</xdr:rowOff>
    </xdr:from>
    <xdr:ext cx="599010" cy="259045"/>
    <xdr:sp macro="" textlink="">
      <xdr:nvSpPr>
        <xdr:cNvPr id="204" name="テキスト ボックス 203"/>
        <xdr:cNvSpPr txBox="1"/>
      </xdr:nvSpPr>
      <xdr:spPr>
        <a:xfrm>
          <a:off x="1719795" y="1338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49146</xdr:rowOff>
    </xdr:from>
    <xdr:to>
      <xdr:col>6</xdr:col>
      <xdr:colOff>38100</xdr:colOff>
      <xdr:row>78</xdr:row>
      <xdr:rowOff>150746</xdr:rowOff>
    </xdr:to>
    <xdr:sp macro="" textlink="">
      <xdr:nvSpPr>
        <xdr:cNvPr id="205" name="楕円 204"/>
        <xdr:cNvSpPr/>
      </xdr:nvSpPr>
      <xdr:spPr>
        <a:xfrm>
          <a:off x="1079500" y="1342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141873</xdr:rowOff>
    </xdr:from>
    <xdr:ext cx="599010" cy="259045"/>
    <xdr:sp macro="" textlink="">
      <xdr:nvSpPr>
        <xdr:cNvPr id="206" name="テキスト ボックス 205"/>
        <xdr:cNvSpPr txBox="1"/>
      </xdr:nvSpPr>
      <xdr:spPr>
        <a:xfrm>
          <a:off x="830795" y="1351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81293</xdr:rowOff>
    </xdr:from>
    <xdr:to>
      <xdr:col>24</xdr:col>
      <xdr:colOff>62865</xdr:colOff>
      <xdr:row>98</xdr:row>
      <xdr:rowOff>148596</xdr:rowOff>
    </xdr:to>
    <xdr:cxnSp macro="">
      <xdr:nvCxnSpPr>
        <xdr:cNvPr id="231" name="直線コネクタ 230"/>
        <xdr:cNvCxnSpPr/>
      </xdr:nvCxnSpPr>
      <xdr:spPr>
        <a:xfrm flipV="1">
          <a:off x="4633595" y="15683243"/>
          <a:ext cx="1270" cy="126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152423</xdr:rowOff>
    </xdr:from>
    <xdr:ext cx="534377" cy="259045"/>
    <xdr:sp macro="" textlink="">
      <xdr:nvSpPr>
        <xdr:cNvPr id="232" name="衛生費最小値テキスト"/>
        <xdr:cNvSpPr txBox="1"/>
      </xdr:nvSpPr>
      <xdr:spPr>
        <a:xfrm>
          <a:off x="4686300" y="1695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148596</xdr:rowOff>
    </xdr:from>
    <xdr:to>
      <xdr:col>24</xdr:col>
      <xdr:colOff>152400</xdr:colOff>
      <xdr:row>98</xdr:row>
      <xdr:rowOff>148596</xdr:rowOff>
    </xdr:to>
    <xdr:cxnSp macro="">
      <xdr:nvCxnSpPr>
        <xdr:cNvPr id="233" name="直線コネクタ 232"/>
        <xdr:cNvCxnSpPr/>
      </xdr:nvCxnSpPr>
      <xdr:spPr>
        <a:xfrm>
          <a:off x="4546600" y="1695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27970</xdr:rowOff>
    </xdr:from>
    <xdr:ext cx="534377" cy="259045"/>
    <xdr:sp macro="" textlink="">
      <xdr:nvSpPr>
        <xdr:cNvPr id="234" name="衛生費最大値テキスト"/>
        <xdr:cNvSpPr txBox="1"/>
      </xdr:nvSpPr>
      <xdr:spPr>
        <a:xfrm>
          <a:off x="4686300" y="1545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81293</xdr:rowOff>
    </xdr:from>
    <xdr:to>
      <xdr:col>24</xdr:col>
      <xdr:colOff>152400</xdr:colOff>
      <xdr:row>91</xdr:row>
      <xdr:rowOff>81293</xdr:rowOff>
    </xdr:to>
    <xdr:cxnSp macro="">
      <xdr:nvCxnSpPr>
        <xdr:cNvPr id="235" name="直線コネクタ 234"/>
        <xdr:cNvCxnSpPr/>
      </xdr:nvCxnSpPr>
      <xdr:spPr>
        <a:xfrm>
          <a:off x="4546600" y="1568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26239</xdr:rowOff>
    </xdr:from>
    <xdr:to>
      <xdr:col>24</xdr:col>
      <xdr:colOff>63500</xdr:colOff>
      <xdr:row>98</xdr:row>
      <xdr:rowOff>69310</xdr:rowOff>
    </xdr:to>
    <xdr:cxnSp macro="">
      <xdr:nvCxnSpPr>
        <xdr:cNvPr id="236" name="直線コネクタ 235"/>
        <xdr:cNvCxnSpPr/>
      </xdr:nvCxnSpPr>
      <xdr:spPr>
        <a:xfrm flipV="1">
          <a:off x="3797300" y="16828339"/>
          <a:ext cx="838200" cy="4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65715</xdr:rowOff>
    </xdr:from>
    <xdr:ext cx="534377" cy="259045"/>
    <xdr:sp macro="" textlink="">
      <xdr:nvSpPr>
        <xdr:cNvPr id="237" name="衛生費平均値テキスト"/>
        <xdr:cNvSpPr txBox="1"/>
      </xdr:nvSpPr>
      <xdr:spPr>
        <a:xfrm>
          <a:off x="4686300" y="16353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42838</xdr:rowOff>
    </xdr:from>
    <xdr:to>
      <xdr:col>24</xdr:col>
      <xdr:colOff>114300</xdr:colOff>
      <xdr:row>96</xdr:row>
      <xdr:rowOff>144438</xdr:rowOff>
    </xdr:to>
    <xdr:sp macro="" textlink="">
      <xdr:nvSpPr>
        <xdr:cNvPr id="238" name="フローチャート: 判断 237"/>
        <xdr:cNvSpPr/>
      </xdr:nvSpPr>
      <xdr:spPr>
        <a:xfrm>
          <a:off x="4584700" y="165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10807</xdr:rowOff>
    </xdr:from>
    <xdr:to>
      <xdr:col>19</xdr:col>
      <xdr:colOff>177800</xdr:colOff>
      <xdr:row>98</xdr:row>
      <xdr:rowOff>69310</xdr:rowOff>
    </xdr:to>
    <xdr:cxnSp macro="">
      <xdr:nvCxnSpPr>
        <xdr:cNvPr id="239" name="直線コネクタ 238"/>
        <xdr:cNvCxnSpPr/>
      </xdr:nvCxnSpPr>
      <xdr:spPr>
        <a:xfrm>
          <a:off x="2908300" y="16812907"/>
          <a:ext cx="889000" cy="5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156584</xdr:rowOff>
    </xdr:from>
    <xdr:to>
      <xdr:col>20</xdr:col>
      <xdr:colOff>38100</xdr:colOff>
      <xdr:row>96</xdr:row>
      <xdr:rowOff>86734</xdr:rowOff>
    </xdr:to>
    <xdr:sp macro="" textlink="">
      <xdr:nvSpPr>
        <xdr:cNvPr id="240" name="フローチャート: 判断 239"/>
        <xdr:cNvSpPr/>
      </xdr:nvSpPr>
      <xdr:spPr>
        <a:xfrm>
          <a:off x="37465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103261</xdr:rowOff>
    </xdr:from>
    <xdr:ext cx="534377" cy="259045"/>
    <xdr:sp macro="" textlink="">
      <xdr:nvSpPr>
        <xdr:cNvPr id="241" name="テキスト ボックス 240"/>
        <xdr:cNvSpPr txBox="1"/>
      </xdr:nvSpPr>
      <xdr:spPr>
        <a:xfrm>
          <a:off x="3530111" y="1621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10807</xdr:rowOff>
    </xdr:from>
    <xdr:to>
      <xdr:col>15</xdr:col>
      <xdr:colOff>50800</xdr:colOff>
      <xdr:row>98</xdr:row>
      <xdr:rowOff>53232</xdr:rowOff>
    </xdr:to>
    <xdr:cxnSp macro="">
      <xdr:nvCxnSpPr>
        <xdr:cNvPr id="242" name="直線コネクタ 241"/>
        <xdr:cNvCxnSpPr/>
      </xdr:nvCxnSpPr>
      <xdr:spPr>
        <a:xfrm flipV="1">
          <a:off x="2019300" y="16812907"/>
          <a:ext cx="889000" cy="4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127419</xdr:rowOff>
    </xdr:from>
    <xdr:to>
      <xdr:col>15</xdr:col>
      <xdr:colOff>101600</xdr:colOff>
      <xdr:row>96</xdr:row>
      <xdr:rowOff>57569</xdr:rowOff>
    </xdr:to>
    <xdr:sp macro="" textlink="">
      <xdr:nvSpPr>
        <xdr:cNvPr id="243" name="フローチャート: 判断 242"/>
        <xdr:cNvSpPr/>
      </xdr:nvSpPr>
      <xdr:spPr>
        <a:xfrm>
          <a:off x="2857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74096</xdr:rowOff>
    </xdr:from>
    <xdr:ext cx="534377" cy="259045"/>
    <xdr:sp macro="" textlink="">
      <xdr:nvSpPr>
        <xdr:cNvPr id="244" name="テキスト ボックス 243"/>
        <xdr:cNvSpPr txBox="1"/>
      </xdr:nvSpPr>
      <xdr:spPr>
        <a:xfrm>
          <a:off x="2641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34201</xdr:rowOff>
    </xdr:from>
    <xdr:to>
      <xdr:col>10</xdr:col>
      <xdr:colOff>114300</xdr:colOff>
      <xdr:row>98</xdr:row>
      <xdr:rowOff>53232</xdr:rowOff>
    </xdr:to>
    <xdr:cxnSp macro="">
      <xdr:nvCxnSpPr>
        <xdr:cNvPr id="245" name="直線コネクタ 244"/>
        <xdr:cNvCxnSpPr/>
      </xdr:nvCxnSpPr>
      <xdr:spPr>
        <a:xfrm>
          <a:off x="1130300" y="16836301"/>
          <a:ext cx="889000" cy="1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160623</xdr:rowOff>
    </xdr:from>
    <xdr:to>
      <xdr:col>10</xdr:col>
      <xdr:colOff>165100</xdr:colOff>
      <xdr:row>96</xdr:row>
      <xdr:rowOff>90773</xdr:rowOff>
    </xdr:to>
    <xdr:sp macro="" textlink="">
      <xdr:nvSpPr>
        <xdr:cNvPr id="246" name="フローチャート: 判断 245"/>
        <xdr:cNvSpPr/>
      </xdr:nvSpPr>
      <xdr:spPr>
        <a:xfrm>
          <a:off x="1968500" y="164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107300</xdr:rowOff>
    </xdr:from>
    <xdr:ext cx="534377" cy="259045"/>
    <xdr:sp macro="" textlink="">
      <xdr:nvSpPr>
        <xdr:cNvPr id="247" name="テキスト ボックス 246"/>
        <xdr:cNvSpPr txBox="1"/>
      </xdr:nvSpPr>
      <xdr:spPr>
        <a:xfrm>
          <a:off x="1752111" y="162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7519</xdr:rowOff>
    </xdr:from>
    <xdr:to>
      <xdr:col>6</xdr:col>
      <xdr:colOff>38100</xdr:colOff>
      <xdr:row>96</xdr:row>
      <xdr:rowOff>109119</xdr:rowOff>
    </xdr:to>
    <xdr:sp macro="" textlink="">
      <xdr:nvSpPr>
        <xdr:cNvPr id="248" name="フローチャート: 判断 247"/>
        <xdr:cNvSpPr/>
      </xdr:nvSpPr>
      <xdr:spPr>
        <a:xfrm>
          <a:off x="1079500" y="1646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125646</xdr:rowOff>
    </xdr:from>
    <xdr:ext cx="534377" cy="259045"/>
    <xdr:sp macro="" textlink="">
      <xdr:nvSpPr>
        <xdr:cNvPr id="249" name="テキスト ボックス 248"/>
        <xdr:cNvSpPr txBox="1"/>
      </xdr:nvSpPr>
      <xdr:spPr>
        <a:xfrm>
          <a:off x="863111" y="1624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146889</xdr:rowOff>
    </xdr:from>
    <xdr:to>
      <xdr:col>24</xdr:col>
      <xdr:colOff>114300</xdr:colOff>
      <xdr:row>98</xdr:row>
      <xdr:rowOff>77039</xdr:rowOff>
    </xdr:to>
    <xdr:sp macro="" textlink="">
      <xdr:nvSpPr>
        <xdr:cNvPr id="255" name="楕円 254"/>
        <xdr:cNvSpPr/>
      </xdr:nvSpPr>
      <xdr:spPr>
        <a:xfrm>
          <a:off x="4584700" y="1677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61816</xdr:rowOff>
    </xdr:from>
    <xdr:ext cx="534377" cy="259045"/>
    <xdr:sp macro="" textlink="">
      <xdr:nvSpPr>
        <xdr:cNvPr id="256" name="衛生費該当値テキスト"/>
        <xdr:cNvSpPr txBox="1"/>
      </xdr:nvSpPr>
      <xdr:spPr>
        <a:xfrm>
          <a:off x="4686300" y="166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18510</xdr:rowOff>
    </xdr:from>
    <xdr:to>
      <xdr:col>20</xdr:col>
      <xdr:colOff>38100</xdr:colOff>
      <xdr:row>98</xdr:row>
      <xdr:rowOff>120110</xdr:rowOff>
    </xdr:to>
    <xdr:sp macro="" textlink="">
      <xdr:nvSpPr>
        <xdr:cNvPr id="257" name="楕円 256"/>
        <xdr:cNvSpPr/>
      </xdr:nvSpPr>
      <xdr:spPr>
        <a:xfrm>
          <a:off x="3746500" y="1682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111237</xdr:rowOff>
    </xdr:from>
    <xdr:ext cx="534377" cy="259045"/>
    <xdr:sp macro="" textlink="">
      <xdr:nvSpPr>
        <xdr:cNvPr id="258" name="テキスト ボックス 257"/>
        <xdr:cNvSpPr txBox="1"/>
      </xdr:nvSpPr>
      <xdr:spPr>
        <a:xfrm>
          <a:off x="3530111" y="1691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131457</xdr:rowOff>
    </xdr:from>
    <xdr:to>
      <xdr:col>15</xdr:col>
      <xdr:colOff>101600</xdr:colOff>
      <xdr:row>98</xdr:row>
      <xdr:rowOff>61607</xdr:rowOff>
    </xdr:to>
    <xdr:sp macro="" textlink="">
      <xdr:nvSpPr>
        <xdr:cNvPr id="259" name="楕円 258"/>
        <xdr:cNvSpPr/>
      </xdr:nvSpPr>
      <xdr:spPr>
        <a:xfrm>
          <a:off x="2857500" y="1676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52734</xdr:rowOff>
    </xdr:from>
    <xdr:ext cx="534377" cy="259045"/>
    <xdr:sp macro="" textlink="">
      <xdr:nvSpPr>
        <xdr:cNvPr id="260" name="テキスト ボックス 259"/>
        <xdr:cNvSpPr txBox="1"/>
      </xdr:nvSpPr>
      <xdr:spPr>
        <a:xfrm>
          <a:off x="2641111" y="1685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2432</xdr:rowOff>
    </xdr:from>
    <xdr:to>
      <xdr:col>10</xdr:col>
      <xdr:colOff>165100</xdr:colOff>
      <xdr:row>98</xdr:row>
      <xdr:rowOff>104032</xdr:rowOff>
    </xdr:to>
    <xdr:sp macro="" textlink="">
      <xdr:nvSpPr>
        <xdr:cNvPr id="261" name="楕円 260"/>
        <xdr:cNvSpPr/>
      </xdr:nvSpPr>
      <xdr:spPr>
        <a:xfrm>
          <a:off x="1968500" y="1680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95159</xdr:rowOff>
    </xdr:from>
    <xdr:ext cx="534377" cy="259045"/>
    <xdr:sp macro="" textlink="">
      <xdr:nvSpPr>
        <xdr:cNvPr id="262" name="テキスト ボックス 261"/>
        <xdr:cNvSpPr txBox="1"/>
      </xdr:nvSpPr>
      <xdr:spPr>
        <a:xfrm>
          <a:off x="1752111" y="1689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154851</xdr:rowOff>
    </xdr:from>
    <xdr:to>
      <xdr:col>6</xdr:col>
      <xdr:colOff>38100</xdr:colOff>
      <xdr:row>98</xdr:row>
      <xdr:rowOff>85001</xdr:rowOff>
    </xdr:to>
    <xdr:sp macro="" textlink="">
      <xdr:nvSpPr>
        <xdr:cNvPr id="263" name="楕円 262"/>
        <xdr:cNvSpPr/>
      </xdr:nvSpPr>
      <xdr:spPr>
        <a:xfrm>
          <a:off x="1079500" y="1678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76128</xdr:rowOff>
    </xdr:from>
    <xdr:ext cx="534377" cy="259045"/>
    <xdr:sp macro="" textlink="">
      <xdr:nvSpPr>
        <xdr:cNvPr id="264" name="テキスト ボックス 263"/>
        <xdr:cNvSpPr txBox="1"/>
      </xdr:nvSpPr>
      <xdr:spPr>
        <a:xfrm>
          <a:off x="863111" y="1687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445</xdr:rowOff>
    </xdr:from>
    <xdr:to>
      <xdr:col>54</xdr:col>
      <xdr:colOff>189865</xdr:colOff>
      <xdr:row>39</xdr:row>
      <xdr:rowOff>44450</xdr:rowOff>
    </xdr:to>
    <xdr:cxnSp macro="">
      <xdr:nvCxnSpPr>
        <xdr:cNvPr id="288" name="直線コネクタ 287"/>
        <xdr:cNvCxnSpPr/>
      </xdr:nvCxnSpPr>
      <xdr:spPr>
        <a:xfrm flipV="1">
          <a:off x="10475595" y="5143945"/>
          <a:ext cx="1270" cy="1587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118572</xdr:rowOff>
    </xdr:from>
    <xdr:ext cx="469744" cy="259045"/>
    <xdr:sp macro="" textlink="">
      <xdr:nvSpPr>
        <xdr:cNvPr id="291" name="労働費最大値テキスト"/>
        <xdr:cNvSpPr txBox="1"/>
      </xdr:nvSpPr>
      <xdr:spPr>
        <a:xfrm>
          <a:off x="10528300" y="491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445</xdr:rowOff>
    </xdr:from>
    <xdr:to>
      <xdr:col>55</xdr:col>
      <xdr:colOff>88900</xdr:colOff>
      <xdr:row>30</xdr:row>
      <xdr:rowOff>445</xdr:rowOff>
    </xdr:to>
    <xdr:cxnSp macro="">
      <xdr:nvCxnSpPr>
        <xdr:cNvPr id="292" name="直線コネクタ 291"/>
        <xdr:cNvCxnSpPr/>
      </xdr:nvCxnSpPr>
      <xdr:spPr>
        <a:xfrm>
          <a:off x="10388600" y="51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87313</xdr:rowOff>
    </xdr:from>
    <xdr:to>
      <xdr:col>55</xdr:col>
      <xdr:colOff>0</xdr:colOff>
      <xdr:row>38</xdr:row>
      <xdr:rowOff>93790</xdr:rowOff>
    </xdr:to>
    <xdr:cxnSp macro="">
      <xdr:nvCxnSpPr>
        <xdr:cNvPr id="293" name="直線コネクタ 292"/>
        <xdr:cNvCxnSpPr/>
      </xdr:nvCxnSpPr>
      <xdr:spPr>
        <a:xfrm>
          <a:off x="9639300" y="6602413"/>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3192</xdr:rowOff>
    </xdr:from>
    <xdr:ext cx="378565" cy="259045"/>
    <xdr:sp macro="" textlink="">
      <xdr:nvSpPr>
        <xdr:cNvPr id="294" name="労働費平均値テキスト"/>
        <xdr:cNvSpPr txBox="1"/>
      </xdr:nvSpPr>
      <xdr:spPr>
        <a:xfrm>
          <a:off x="10528300" y="63468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151765</xdr:rowOff>
    </xdr:from>
    <xdr:to>
      <xdr:col>55</xdr:col>
      <xdr:colOff>50800</xdr:colOff>
      <xdr:row>38</xdr:row>
      <xdr:rowOff>81915</xdr:rowOff>
    </xdr:to>
    <xdr:sp macro="" textlink="">
      <xdr:nvSpPr>
        <xdr:cNvPr id="295" name="フローチャート: 判断 294"/>
        <xdr:cNvSpPr/>
      </xdr:nvSpPr>
      <xdr:spPr>
        <a:xfrm>
          <a:off x="104267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87313</xdr:rowOff>
    </xdr:from>
    <xdr:to>
      <xdr:col>50</xdr:col>
      <xdr:colOff>114300</xdr:colOff>
      <xdr:row>38</xdr:row>
      <xdr:rowOff>103695</xdr:rowOff>
    </xdr:to>
    <xdr:cxnSp macro="">
      <xdr:nvCxnSpPr>
        <xdr:cNvPr id="296" name="直線コネクタ 295"/>
        <xdr:cNvCxnSpPr/>
      </xdr:nvCxnSpPr>
      <xdr:spPr>
        <a:xfrm flipV="1">
          <a:off x="8750300" y="6602413"/>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2984</xdr:rowOff>
    </xdr:from>
    <xdr:to>
      <xdr:col>50</xdr:col>
      <xdr:colOff>165100</xdr:colOff>
      <xdr:row>38</xdr:row>
      <xdr:rowOff>104584</xdr:rowOff>
    </xdr:to>
    <xdr:sp macro="" textlink="">
      <xdr:nvSpPr>
        <xdr:cNvPr id="297" name="フローチャート: 判断 296"/>
        <xdr:cNvSpPr/>
      </xdr:nvSpPr>
      <xdr:spPr>
        <a:xfrm>
          <a:off x="9588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121111</xdr:rowOff>
    </xdr:from>
    <xdr:ext cx="378565" cy="259045"/>
    <xdr:sp macro="" textlink="">
      <xdr:nvSpPr>
        <xdr:cNvPr id="298" name="テキスト ボックス 297"/>
        <xdr:cNvSpPr txBox="1"/>
      </xdr:nvSpPr>
      <xdr:spPr>
        <a:xfrm>
          <a:off x="9450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49974</xdr:rowOff>
    </xdr:from>
    <xdr:to>
      <xdr:col>45</xdr:col>
      <xdr:colOff>177800</xdr:colOff>
      <xdr:row>38</xdr:row>
      <xdr:rowOff>103695</xdr:rowOff>
    </xdr:to>
    <xdr:cxnSp macro="">
      <xdr:nvCxnSpPr>
        <xdr:cNvPr id="299" name="直線コネクタ 298"/>
        <xdr:cNvCxnSpPr/>
      </xdr:nvCxnSpPr>
      <xdr:spPr>
        <a:xfrm>
          <a:off x="7861300" y="6565074"/>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99187</xdr:rowOff>
    </xdr:from>
    <xdr:to>
      <xdr:col>46</xdr:col>
      <xdr:colOff>38100</xdr:colOff>
      <xdr:row>38</xdr:row>
      <xdr:rowOff>29337</xdr:rowOff>
    </xdr:to>
    <xdr:sp macro="" textlink="">
      <xdr:nvSpPr>
        <xdr:cNvPr id="300" name="フローチャート: 判断 299"/>
        <xdr:cNvSpPr/>
      </xdr:nvSpPr>
      <xdr:spPr>
        <a:xfrm>
          <a:off x="86995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45864</xdr:rowOff>
    </xdr:from>
    <xdr:ext cx="469744" cy="259045"/>
    <xdr:sp macro="" textlink="">
      <xdr:nvSpPr>
        <xdr:cNvPr id="301" name="テキスト ボックス 300"/>
        <xdr:cNvSpPr txBox="1"/>
      </xdr:nvSpPr>
      <xdr:spPr>
        <a:xfrm>
          <a:off x="8515428" y="62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49974</xdr:rowOff>
    </xdr:from>
    <xdr:to>
      <xdr:col>41</xdr:col>
      <xdr:colOff>50800</xdr:colOff>
      <xdr:row>38</xdr:row>
      <xdr:rowOff>70930</xdr:rowOff>
    </xdr:to>
    <xdr:cxnSp macro="">
      <xdr:nvCxnSpPr>
        <xdr:cNvPr id="302" name="直線コネクタ 301"/>
        <xdr:cNvCxnSpPr/>
      </xdr:nvCxnSpPr>
      <xdr:spPr>
        <a:xfrm flipV="1">
          <a:off x="6972300" y="656507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18986</xdr:rowOff>
    </xdr:from>
    <xdr:to>
      <xdr:col>41</xdr:col>
      <xdr:colOff>101600</xdr:colOff>
      <xdr:row>37</xdr:row>
      <xdr:rowOff>120586</xdr:rowOff>
    </xdr:to>
    <xdr:sp macro="" textlink="">
      <xdr:nvSpPr>
        <xdr:cNvPr id="303" name="フローチャート: 判断 302"/>
        <xdr:cNvSpPr/>
      </xdr:nvSpPr>
      <xdr:spPr>
        <a:xfrm>
          <a:off x="7810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137113</xdr:rowOff>
    </xdr:from>
    <xdr:ext cx="469744" cy="259045"/>
    <xdr:sp macro="" textlink="">
      <xdr:nvSpPr>
        <xdr:cNvPr id="304" name="テキスト ボックス 303"/>
        <xdr:cNvSpPr txBox="1"/>
      </xdr:nvSpPr>
      <xdr:spPr>
        <a:xfrm>
          <a:off x="7626428"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64897</xdr:rowOff>
    </xdr:from>
    <xdr:to>
      <xdr:col>36</xdr:col>
      <xdr:colOff>165100</xdr:colOff>
      <xdr:row>36</xdr:row>
      <xdr:rowOff>166497</xdr:rowOff>
    </xdr:to>
    <xdr:sp macro="" textlink="">
      <xdr:nvSpPr>
        <xdr:cNvPr id="305" name="フローチャート: 判断 304"/>
        <xdr:cNvSpPr/>
      </xdr:nvSpPr>
      <xdr:spPr>
        <a:xfrm>
          <a:off x="6921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11574</xdr:rowOff>
    </xdr:from>
    <xdr:ext cx="469744" cy="259045"/>
    <xdr:sp macro="" textlink="">
      <xdr:nvSpPr>
        <xdr:cNvPr id="306" name="テキスト ボックス 305"/>
        <xdr:cNvSpPr txBox="1"/>
      </xdr:nvSpPr>
      <xdr:spPr>
        <a:xfrm>
          <a:off x="6737428"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42990</xdr:rowOff>
    </xdr:from>
    <xdr:to>
      <xdr:col>55</xdr:col>
      <xdr:colOff>50800</xdr:colOff>
      <xdr:row>38</xdr:row>
      <xdr:rowOff>144590</xdr:rowOff>
    </xdr:to>
    <xdr:sp macro="" textlink="">
      <xdr:nvSpPr>
        <xdr:cNvPr id="312" name="楕円 311"/>
        <xdr:cNvSpPr/>
      </xdr:nvSpPr>
      <xdr:spPr>
        <a:xfrm>
          <a:off x="10426700" y="655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130193</xdr:rowOff>
    </xdr:from>
    <xdr:ext cx="378565" cy="259045"/>
    <xdr:sp macro="" textlink="">
      <xdr:nvSpPr>
        <xdr:cNvPr id="313" name="労働費該当値テキスト"/>
        <xdr:cNvSpPr txBox="1"/>
      </xdr:nvSpPr>
      <xdr:spPr>
        <a:xfrm>
          <a:off x="10528300" y="6473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36513</xdr:rowOff>
    </xdr:from>
    <xdr:to>
      <xdr:col>50</xdr:col>
      <xdr:colOff>165100</xdr:colOff>
      <xdr:row>38</xdr:row>
      <xdr:rowOff>138113</xdr:rowOff>
    </xdr:to>
    <xdr:sp macro="" textlink="">
      <xdr:nvSpPr>
        <xdr:cNvPr id="314" name="楕円 313"/>
        <xdr:cNvSpPr/>
      </xdr:nvSpPr>
      <xdr:spPr>
        <a:xfrm>
          <a:off x="9588500" y="655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129240</xdr:rowOff>
    </xdr:from>
    <xdr:ext cx="378565" cy="259045"/>
    <xdr:sp macro="" textlink="">
      <xdr:nvSpPr>
        <xdr:cNvPr id="315" name="テキスト ボックス 314"/>
        <xdr:cNvSpPr txBox="1"/>
      </xdr:nvSpPr>
      <xdr:spPr>
        <a:xfrm>
          <a:off x="9450017" y="664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52895</xdr:rowOff>
    </xdr:from>
    <xdr:to>
      <xdr:col>46</xdr:col>
      <xdr:colOff>38100</xdr:colOff>
      <xdr:row>38</xdr:row>
      <xdr:rowOff>154495</xdr:rowOff>
    </xdr:to>
    <xdr:sp macro="" textlink="">
      <xdr:nvSpPr>
        <xdr:cNvPr id="316" name="楕円 315"/>
        <xdr:cNvSpPr/>
      </xdr:nvSpPr>
      <xdr:spPr>
        <a:xfrm>
          <a:off x="8699500" y="65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145622</xdr:rowOff>
    </xdr:from>
    <xdr:ext cx="378565" cy="259045"/>
    <xdr:sp macro="" textlink="">
      <xdr:nvSpPr>
        <xdr:cNvPr id="317" name="テキスト ボックス 316"/>
        <xdr:cNvSpPr txBox="1"/>
      </xdr:nvSpPr>
      <xdr:spPr>
        <a:xfrm>
          <a:off x="8561017" y="6660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170624</xdr:rowOff>
    </xdr:from>
    <xdr:to>
      <xdr:col>41</xdr:col>
      <xdr:colOff>101600</xdr:colOff>
      <xdr:row>38</xdr:row>
      <xdr:rowOff>100774</xdr:rowOff>
    </xdr:to>
    <xdr:sp macro="" textlink="">
      <xdr:nvSpPr>
        <xdr:cNvPr id="318" name="楕円 317"/>
        <xdr:cNvSpPr/>
      </xdr:nvSpPr>
      <xdr:spPr>
        <a:xfrm>
          <a:off x="7810500" y="65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91901</xdr:rowOff>
    </xdr:from>
    <xdr:ext cx="378565" cy="259045"/>
    <xdr:sp macro="" textlink="">
      <xdr:nvSpPr>
        <xdr:cNvPr id="319" name="テキスト ボックス 318"/>
        <xdr:cNvSpPr txBox="1"/>
      </xdr:nvSpPr>
      <xdr:spPr>
        <a:xfrm>
          <a:off x="7672017" y="6607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20130</xdr:rowOff>
    </xdr:from>
    <xdr:to>
      <xdr:col>36</xdr:col>
      <xdr:colOff>165100</xdr:colOff>
      <xdr:row>38</xdr:row>
      <xdr:rowOff>121730</xdr:rowOff>
    </xdr:to>
    <xdr:sp macro="" textlink="">
      <xdr:nvSpPr>
        <xdr:cNvPr id="320" name="楕円 319"/>
        <xdr:cNvSpPr/>
      </xdr:nvSpPr>
      <xdr:spPr>
        <a:xfrm>
          <a:off x="6921500" y="653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112857</xdr:rowOff>
    </xdr:from>
    <xdr:ext cx="378565" cy="259045"/>
    <xdr:sp macro="" textlink="">
      <xdr:nvSpPr>
        <xdr:cNvPr id="321" name="テキスト ボックス 320"/>
        <xdr:cNvSpPr txBox="1"/>
      </xdr:nvSpPr>
      <xdr:spPr>
        <a:xfrm>
          <a:off x="6783017" y="662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157912</xdr:rowOff>
    </xdr:from>
    <xdr:to>
      <xdr:col>54</xdr:col>
      <xdr:colOff>189865</xdr:colOff>
      <xdr:row>59</xdr:row>
      <xdr:rowOff>1146</xdr:rowOff>
    </xdr:to>
    <xdr:cxnSp macro="">
      <xdr:nvCxnSpPr>
        <xdr:cNvPr id="347" name="直線コネクタ 346"/>
        <xdr:cNvCxnSpPr/>
      </xdr:nvCxnSpPr>
      <xdr:spPr>
        <a:xfrm flipV="1">
          <a:off x="10475595" y="8730412"/>
          <a:ext cx="1270" cy="1386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4973</xdr:rowOff>
    </xdr:from>
    <xdr:ext cx="469744" cy="259045"/>
    <xdr:sp macro="" textlink="">
      <xdr:nvSpPr>
        <xdr:cNvPr id="348" name="農林水産業費最小値テキスト"/>
        <xdr:cNvSpPr txBox="1"/>
      </xdr:nvSpPr>
      <xdr:spPr>
        <a:xfrm>
          <a:off x="10528300" y="1012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1146</xdr:rowOff>
    </xdr:from>
    <xdr:to>
      <xdr:col>55</xdr:col>
      <xdr:colOff>88900</xdr:colOff>
      <xdr:row>59</xdr:row>
      <xdr:rowOff>1146</xdr:rowOff>
    </xdr:to>
    <xdr:cxnSp macro="">
      <xdr:nvCxnSpPr>
        <xdr:cNvPr id="349" name="直線コネクタ 348"/>
        <xdr:cNvCxnSpPr/>
      </xdr:nvCxnSpPr>
      <xdr:spPr>
        <a:xfrm>
          <a:off x="10388600" y="1011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104589</xdr:rowOff>
    </xdr:from>
    <xdr:ext cx="599010" cy="259045"/>
    <xdr:sp macro="" textlink="">
      <xdr:nvSpPr>
        <xdr:cNvPr id="350" name="農林水産業費最大値テキスト"/>
        <xdr:cNvSpPr txBox="1"/>
      </xdr:nvSpPr>
      <xdr:spPr>
        <a:xfrm>
          <a:off x="10528300" y="850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157912</xdr:rowOff>
    </xdr:from>
    <xdr:to>
      <xdr:col>55</xdr:col>
      <xdr:colOff>88900</xdr:colOff>
      <xdr:row>50</xdr:row>
      <xdr:rowOff>157912</xdr:rowOff>
    </xdr:to>
    <xdr:cxnSp macro="">
      <xdr:nvCxnSpPr>
        <xdr:cNvPr id="351" name="直線コネクタ 350"/>
        <xdr:cNvCxnSpPr/>
      </xdr:nvCxnSpPr>
      <xdr:spPr>
        <a:xfrm>
          <a:off x="10388600" y="873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109699</xdr:rowOff>
    </xdr:from>
    <xdr:to>
      <xdr:col>55</xdr:col>
      <xdr:colOff>0</xdr:colOff>
      <xdr:row>58</xdr:row>
      <xdr:rowOff>127998</xdr:rowOff>
    </xdr:to>
    <xdr:cxnSp macro="">
      <xdr:nvCxnSpPr>
        <xdr:cNvPr id="352" name="直線コネクタ 351"/>
        <xdr:cNvCxnSpPr/>
      </xdr:nvCxnSpPr>
      <xdr:spPr>
        <a:xfrm flipV="1">
          <a:off x="9639300" y="10053799"/>
          <a:ext cx="8382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19651</xdr:rowOff>
    </xdr:from>
    <xdr:ext cx="534377" cy="259045"/>
    <xdr:sp macro="" textlink="">
      <xdr:nvSpPr>
        <xdr:cNvPr id="353" name="農林水産業費平均値テキスト"/>
        <xdr:cNvSpPr txBox="1"/>
      </xdr:nvSpPr>
      <xdr:spPr>
        <a:xfrm>
          <a:off x="10528300" y="9620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168224</xdr:rowOff>
    </xdr:from>
    <xdr:to>
      <xdr:col>55</xdr:col>
      <xdr:colOff>50800</xdr:colOff>
      <xdr:row>57</xdr:row>
      <xdr:rowOff>98374</xdr:rowOff>
    </xdr:to>
    <xdr:sp macro="" textlink="">
      <xdr:nvSpPr>
        <xdr:cNvPr id="354" name="フローチャート: 判断 353"/>
        <xdr:cNvSpPr/>
      </xdr:nvSpPr>
      <xdr:spPr>
        <a:xfrm>
          <a:off x="104267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127998</xdr:rowOff>
    </xdr:from>
    <xdr:to>
      <xdr:col>50</xdr:col>
      <xdr:colOff>114300</xdr:colOff>
      <xdr:row>58</xdr:row>
      <xdr:rowOff>165260</xdr:rowOff>
    </xdr:to>
    <xdr:cxnSp macro="">
      <xdr:nvCxnSpPr>
        <xdr:cNvPr id="355" name="直線コネクタ 354"/>
        <xdr:cNvCxnSpPr/>
      </xdr:nvCxnSpPr>
      <xdr:spPr>
        <a:xfrm flipV="1">
          <a:off x="8750300" y="10072098"/>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37802</xdr:rowOff>
    </xdr:from>
    <xdr:to>
      <xdr:col>50</xdr:col>
      <xdr:colOff>165100</xdr:colOff>
      <xdr:row>57</xdr:row>
      <xdr:rowOff>139402</xdr:rowOff>
    </xdr:to>
    <xdr:sp macro="" textlink="">
      <xdr:nvSpPr>
        <xdr:cNvPr id="356" name="フローチャート: 判断 355"/>
        <xdr:cNvSpPr/>
      </xdr:nvSpPr>
      <xdr:spPr>
        <a:xfrm>
          <a:off x="9588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155929</xdr:rowOff>
    </xdr:from>
    <xdr:ext cx="534377" cy="259045"/>
    <xdr:sp macro="" textlink="">
      <xdr:nvSpPr>
        <xdr:cNvPr id="357" name="テキスト ボックス 356"/>
        <xdr:cNvSpPr txBox="1"/>
      </xdr:nvSpPr>
      <xdr:spPr>
        <a:xfrm>
          <a:off x="9372111" y="958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165260</xdr:rowOff>
    </xdr:from>
    <xdr:to>
      <xdr:col>45</xdr:col>
      <xdr:colOff>177800</xdr:colOff>
      <xdr:row>59</xdr:row>
      <xdr:rowOff>6862</xdr:rowOff>
    </xdr:to>
    <xdr:cxnSp macro="">
      <xdr:nvCxnSpPr>
        <xdr:cNvPr id="358" name="直線コネクタ 357"/>
        <xdr:cNvCxnSpPr/>
      </xdr:nvCxnSpPr>
      <xdr:spPr>
        <a:xfrm flipV="1">
          <a:off x="7861300" y="10109360"/>
          <a:ext cx="889000" cy="1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28223</xdr:rowOff>
    </xdr:from>
    <xdr:to>
      <xdr:col>46</xdr:col>
      <xdr:colOff>38100</xdr:colOff>
      <xdr:row>57</xdr:row>
      <xdr:rowOff>129823</xdr:rowOff>
    </xdr:to>
    <xdr:sp macro="" textlink="">
      <xdr:nvSpPr>
        <xdr:cNvPr id="359" name="フローチャート: 判断 358"/>
        <xdr:cNvSpPr/>
      </xdr:nvSpPr>
      <xdr:spPr>
        <a:xfrm>
          <a:off x="8699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146350</xdr:rowOff>
    </xdr:from>
    <xdr:ext cx="534377" cy="259045"/>
    <xdr:sp macro="" textlink="">
      <xdr:nvSpPr>
        <xdr:cNvPr id="360" name="テキスト ボックス 359"/>
        <xdr:cNvSpPr txBox="1"/>
      </xdr:nvSpPr>
      <xdr:spPr>
        <a:xfrm>
          <a:off x="8483111" y="957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170343</xdr:rowOff>
    </xdr:from>
    <xdr:to>
      <xdr:col>41</xdr:col>
      <xdr:colOff>50800</xdr:colOff>
      <xdr:row>59</xdr:row>
      <xdr:rowOff>6862</xdr:rowOff>
    </xdr:to>
    <xdr:cxnSp macro="">
      <xdr:nvCxnSpPr>
        <xdr:cNvPr id="361" name="直線コネクタ 360"/>
        <xdr:cNvCxnSpPr/>
      </xdr:nvCxnSpPr>
      <xdr:spPr>
        <a:xfrm>
          <a:off x="6972300" y="10114443"/>
          <a:ext cx="8890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83011</xdr:rowOff>
    </xdr:from>
    <xdr:to>
      <xdr:col>41</xdr:col>
      <xdr:colOff>101600</xdr:colOff>
      <xdr:row>58</xdr:row>
      <xdr:rowOff>13161</xdr:rowOff>
    </xdr:to>
    <xdr:sp macro="" textlink="">
      <xdr:nvSpPr>
        <xdr:cNvPr id="362" name="フローチャート: 判断 361"/>
        <xdr:cNvSpPr/>
      </xdr:nvSpPr>
      <xdr:spPr>
        <a:xfrm>
          <a:off x="7810500" y="985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29688</xdr:rowOff>
    </xdr:from>
    <xdr:ext cx="534377" cy="259045"/>
    <xdr:sp macro="" textlink="">
      <xdr:nvSpPr>
        <xdr:cNvPr id="363" name="テキスト ボックス 362"/>
        <xdr:cNvSpPr txBox="1"/>
      </xdr:nvSpPr>
      <xdr:spPr>
        <a:xfrm>
          <a:off x="7594111" y="96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85264</xdr:rowOff>
    </xdr:from>
    <xdr:to>
      <xdr:col>36</xdr:col>
      <xdr:colOff>165100</xdr:colOff>
      <xdr:row>58</xdr:row>
      <xdr:rowOff>15414</xdr:rowOff>
    </xdr:to>
    <xdr:sp macro="" textlink="">
      <xdr:nvSpPr>
        <xdr:cNvPr id="364" name="フローチャート: 判断 363"/>
        <xdr:cNvSpPr/>
      </xdr:nvSpPr>
      <xdr:spPr>
        <a:xfrm>
          <a:off x="6921500" y="98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31941</xdr:rowOff>
    </xdr:from>
    <xdr:ext cx="534377" cy="259045"/>
    <xdr:sp macro="" textlink="">
      <xdr:nvSpPr>
        <xdr:cNvPr id="365" name="テキスト ボックス 364"/>
        <xdr:cNvSpPr txBox="1"/>
      </xdr:nvSpPr>
      <xdr:spPr>
        <a:xfrm>
          <a:off x="6705111" y="96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58899</xdr:rowOff>
    </xdr:from>
    <xdr:to>
      <xdr:col>55</xdr:col>
      <xdr:colOff>50800</xdr:colOff>
      <xdr:row>58</xdr:row>
      <xdr:rowOff>160499</xdr:rowOff>
    </xdr:to>
    <xdr:sp macro="" textlink="">
      <xdr:nvSpPr>
        <xdr:cNvPr id="371" name="楕円 370"/>
        <xdr:cNvSpPr/>
      </xdr:nvSpPr>
      <xdr:spPr>
        <a:xfrm>
          <a:off x="10426700" y="100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145276</xdr:rowOff>
    </xdr:from>
    <xdr:ext cx="534377" cy="259045"/>
    <xdr:sp macro="" textlink="">
      <xdr:nvSpPr>
        <xdr:cNvPr id="372" name="農林水産業費該当値テキスト"/>
        <xdr:cNvSpPr txBox="1"/>
      </xdr:nvSpPr>
      <xdr:spPr>
        <a:xfrm>
          <a:off x="10528300" y="991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77198</xdr:rowOff>
    </xdr:from>
    <xdr:to>
      <xdr:col>50</xdr:col>
      <xdr:colOff>165100</xdr:colOff>
      <xdr:row>59</xdr:row>
      <xdr:rowOff>7348</xdr:rowOff>
    </xdr:to>
    <xdr:sp macro="" textlink="">
      <xdr:nvSpPr>
        <xdr:cNvPr id="373" name="楕円 372"/>
        <xdr:cNvSpPr/>
      </xdr:nvSpPr>
      <xdr:spPr>
        <a:xfrm>
          <a:off x="9588500" y="1002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169925</xdr:rowOff>
    </xdr:from>
    <xdr:ext cx="534377" cy="259045"/>
    <xdr:sp macro="" textlink="">
      <xdr:nvSpPr>
        <xdr:cNvPr id="374" name="テキスト ボックス 373"/>
        <xdr:cNvSpPr txBox="1"/>
      </xdr:nvSpPr>
      <xdr:spPr>
        <a:xfrm>
          <a:off x="9372111" y="101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114460</xdr:rowOff>
    </xdr:from>
    <xdr:to>
      <xdr:col>46</xdr:col>
      <xdr:colOff>38100</xdr:colOff>
      <xdr:row>59</xdr:row>
      <xdr:rowOff>44610</xdr:rowOff>
    </xdr:to>
    <xdr:sp macro="" textlink="">
      <xdr:nvSpPr>
        <xdr:cNvPr id="375" name="楕円 374"/>
        <xdr:cNvSpPr/>
      </xdr:nvSpPr>
      <xdr:spPr>
        <a:xfrm>
          <a:off x="8699500" y="100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35737</xdr:rowOff>
    </xdr:from>
    <xdr:ext cx="469744" cy="259045"/>
    <xdr:sp macro="" textlink="">
      <xdr:nvSpPr>
        <xdr:cNvPr id="376" name="テキスト ボックス 375"/>
        <xdr:cNvSpPr txBox="1"/>
      </xdr:nvSpPr>
      <xdr:spPr>
        <a:xfrm>
          <a:off x="8515428" y="1015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127512</xdr:rowOff>
    </xdr:from>
    <xdr:to>
      <xdr:col>41</xdr:col>
      <xdr:colOff>101600</xdr:colOff>
      <xdr:row>59</xdr:row>
      <xdr:rowOff>57662</xdr:rowOff>
    </xdr:to>
    <xdr:sp macro="" textlink="">
      <xdr:nvSpPr>
        <xdr:cNvPr id="377" name="楕円 376"/>
        <xdr:cNvSpPr/>
      </xdr:nvSpPr>
      <xdr:spPr>
        <a:xfrm>
          <a:off x="7810500" y="1007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48789</xdr:rowOff>
    </xdr:from>
    <xdr:ext cx="469744" cy="259045"/>
    <xdr:sp macro="" textlink="">
      <xdr:nvSpPr>
        <xdr:cNvPr id="378" name="テキスト ボックス 377"/>
        <xdr:cNvSpPr txBox="1"/>
      </xdr:nvSpPr>
      <xdr:spPr>
        <a:xfrm>
          <a:off x="7626428" y="1016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119543</xdr:rowOff>
    </xdr:from>
    <xdr:to>
      <xdr:col>36</xdr:col>
      <xdr:colOff>165100</xdr:colOff>
      <xdr:row>59</xdr:row>
      <xdr:rowOff>49693</xdr:rowOff>
    </xdr:to>
    <xdr:sp macro="" textlink="">
      <xdr:nvSpPr>
        <xdr:cNvPr id="379" name="楕円 378"/>
        <xdr:cNvSpPr/>
      </xdr:nvSpPr>
      <xdr:spPr>
        <a:xfrm>
          <a:off x="6921500" y="1006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40820</xdr:rowOff>
    </xdr:from>
    <xdr:ext cx="469744" cy="259045"/>
    <xdr:sp macro="" textlink="">
      <xdr:nvSpPr>
        <xdr:cNvPr id="380" name="テキスト ボックス 379"/>
        <xdr:cNvSpPr txBox="1"/>
      </xdr:nvSpPr>
      <xdr:spPr>
        <a:xfrm>
          <a:off x="6737428" y="1015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126099</xdr:rowOff>
    </xdr:from>
    <xdr:to>
      <xdr:col>54</xdr:col>
      <xdr:colOff>189865</xdr:colOff>
      <xdr:row>78</xdr:row>
      <xdr:rowOff>120155</xdr:rowOff>
    </xdr:to>
    <xdr:cxnSp macro="">
      <xdr:nvCxnSpPr>
        <xdr:cNvPr id="404" name="直線コネクタ 403"/>
        <xdr:cNvCxnSpPr/>
      </xdr:nvCxnSpPr>
      <xdr:spPr>
        <a:xfrm flipV="1">
          <a:off x="10475595" y="12127599"/>
          <a:ext cx="1270" cy="1365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123982</xdr:rowOff>
    </xdr:from>
    <xdr:ext cx="469744" cy="259045"/>
    <xdr:sp macro="" textlink="">
      <xdr:nvSpPr>
        <xdr:cNvPr id="405" name="商工費最小値テキスト"/>
        <xdr:cNvSpPr txBox="1"/>
      </xdr:nvSpPr>
      <xdr:spPr>
        <a:xfrm>
          <a:off x="10528300" y="1349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120155</xdr:rowOff>
    </xdr:from>
    <xdr:to>
      <xdr:col>55</xdr:col>
      <xdr:colOff>88900</xdr:colOff>
      <xdr:row>78</xdr:row>
      <xdr:rowOff>120155</xdr:rowOff>
    </xdr:to>
    <xdr:cxnSp macro="">
      <xdr:nvCxnSpPr>
        <xdr:cNvPr id="406" name="直線コネクタ 405"/>
        <xdr:cNvCxnSpPr/>
      </xdr:nvCxnSpPr>
      <xdr:spPr>
        <a:xfrm>
          <a:off x="10388600" y="1349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72776</xdr:rowOff>
    </xdr:from>
    <xdr:ext cx="534377" cy="259045"/>
    <xdr:sp macro="" textlink="">
      <xdr:nvSpPr>
        <xdr:cNvPr id="407" name="商工費最大値テキスト"/>
        <xdr:cNvSpPr txBox="1"/>
      </xdr:nvSpPr>
      <xdr:spPr>
        <a:xfrm>
          <a:off x="10528300" y="1190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126099</xdr:rowOff>
    </xdr:from>
    <xdr:to>
      <xdr:col>55</xdr:col>
      <xdr:colOff>88900</xdr:colOff>
      <xdr:row>70</xdr:row>
      <xdr:rowOff>126099</xdr:rowOff>
    </xdr:to>
    <xdr:cxnSp macro="">
      <xdr:nvCxnSpPr>
        <xdr:cNvPr id="408" name="直線コネクタ 407"/>
        <xdr:cNvCxnSpPr/>
      </xdr:nvCxnSpPr>
      <xdr:spPr>
        <a:xfrm>
          <a:off x="10388600" y="1212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161950</xdr:rowOff>
    </xdr:from>
    <xdr:to>
      <xdr:col>55</xdr:col>
      <xdr:colOff>0</xdr:colOff>
      <xdr:row>76</xdr:row>
      <xdr:rowOff>23724</xdr:rowOff>
    </xdr:to>
    <xdr:cxnSp macro="">
      <xdr:nvCxnSpPr>
        <xdr:cNvPr id="409" name="直線コネクタ 408"/>
        <xdr:cNvCxnSpPr/>
      </xdr:nvCxnSpPr>
      <xdr:spPr>
        <a:xfrm>
          <a:off x="9639300" y="13020700"/>
          <a:ext cx="838200" cy="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128312</xdr:rowOff>
    </xdr:from>
    <xdr:ext cx="534377" cy="259045"/>
    <xdr:sp macro="" textlink="">
      <xdr:nvSpPr>
        <xdr:cNvPr id="410" name="商工費平均値テキスト"/>
        <xdr:cNvSpPr txBox="1"/>
      </xdr:nvSpPr>
      <xdr:spPr>
        <a:xfrm>
          <a:off x="10528300" y="12815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105435</xdr:rowOff>
    </xdr:from>
    <xdr:to>
      <xdr:col>55</xdr:col>
      <xdr:colOff>50800</xdr:colOff>
      <xdr:row>76</xdr:row>
      <xdr:rowOff>35585</xdr:rowOff>
    </xdr:to>
    <xdr:sp macro="" textlink="">
      <xdr:nvSpPr>
        <xdr:cNvPr id="411" name="フローチャート: 判断 410"/>
        <xdr:cNvSpPr/>
      </xdr:nvSpPr>
      <xdr:spPr>
        <a:xfrm>
          <a:off x="10426700" y="1296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152502</xdr:rowOff>
    </xdr:from>
    <xdr:to>
      <xdr:col>50</xdr:col>
      <xdr:colOff>114300</xdr:colOff>
      <xdr:row>75</xdr:row>
      <xdr:rowOff>161950</xdr:rowOff>
    </xdr:to>
    <xdr:cxnSp macro="">
      <xdr:nvCxnSpPr>
        <xdr:cNvPr id="412" name="直線コネクタ 411"/>
        <xdr:cNvCxnSpPr/>
      </xdr:nvCxnSpPr>
      <xdr:spPr>
        <a:xfrm>
          <a:off x="8750300" y="13011252"/>
          <a:ext cx="889000" cy="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31064</xdr:rowOff>
    </xdr:from>
    <xdr:to>
      <xdr:col>50</xdr:col>
      <xdr:colOff>165100</xdr:colOff>
      <xdr:row>75</xdr:row>
      <xdr:rowOff>132664</xdr:rowOff>
    </xdr:to>
    <xdr:sp macro="" textlink="">
      <xdr:nvSpPr>
        <xdr:cNvPr id="413" name="フローチャート: 判断 412"/>
        <xdr:cNvSpPr/>
      </xdr:nvSpPr>
      <xdr:spPr>
        <a:xfrm>
          <a:off x="9588500" y="1288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149191</xdr:rowOff>
    </xdr:from>
    <xdr:ext cx="534377" cy="259045"/>
    <xdr:sp macro="" textlink="">
      <xdr:nvSpPr>
        <xdr:cNvPr id="414" name="テキスト ボックス 413"/>
        <xdr:cNvSpPr txBox="1"/>
      </xdr:nvSpPr>
      <xdr:spPr>
        <a:xfrm>
          <a:off x="9372111" y="126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152502</xdr:rowOff>
    </xdr:from>
    <xdr:to>
      <xdr:col>45</xdr:col>
      <xdr:colOff>177800</xdr:colOff>
      <xdr:row>76</xdr:row>
      <xdr:rowOff>71844</xdr:rowOff>
    </xdr:to>
    <xdr:cxnSp macro="">
      <xdr:nvCxnSpPr>
        <xdr:cNvPr id="415" name="直線コネクタ 414"/>
        <xdr:cNvCxnSpPr/>
      </xdr:nvCxnSpPr>
      <xdr:spPr>
        <a:xfrm flipV="1">
          <a:off x="7861300" y="13011252"/>
          <a:ext cx="889000" cy="9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72251</xdr:rowOff>
    </xdr:from>
    <xdr:to>
      <xdr:col>46</xdr:col>
      <xdr:colOff>38100</xdr:colOff>
      <xdr:row>76</xdr:row>
      <xdr:rowOff>2400</xdr:rowOff>
    </xdr:to>
    <xdr:sp macro="" textlink="">
      <xdr:nvSpPr>
        <xdr:cNvPr id="416" name="フローチャート: 判断 415"/>
        <xdr:cNvSpPr/>
      </xdr:nvSpPr>
      <xdr:spPr>
        <a:xfrm>
          <a:off x="86995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18928</xdr:rowOff>
    </xdr:from>
    <xdr:ext cx="534377" cy="259045"/>
    <xdr:sp macro="" textlink="">
      <xdr:nvSpPr>
        <xdr:cNvPr id="417" name="テキスト ボックス 416"/>
        <xdr:cNvSpPr txBox="1"/>
      </xdr:nvSpPr>
      <xdr:spPr>
        <a:xfrm>
          <a:off x="8483111" y="1270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864</xdr:rowOff>
    </xdr:from>
    <xdr:to>
      <xdr:col>41</xdr:col>
      <xdr:colOff>50800</xdr:colOff>
      <xdr:row>76</xdr:row>
      <xdr:rowOff>71844</xdr:rowOff>
    </xdr:to>
    <xdr:cxnSp macro="">
      <xdr:nvCxnSpPr>
        <xdr:cNvPr id="418" name="直線コネクタ 417"/>
        <xdr:cNvCxnSpPr/>
      </xdr:nvCxnSpPr>
      <xdr:spPr>
        <a:xfrm>
          <a:off x="6972300" y="13031064"/>
          <a:ext cx="8890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2490</xdr:rowOff>
    </xdr:from>
    <xdr:to>
      <xdr:col>41</xdr:col>
      <xdr:colOff>101600</xdr:colOff>
      <xdr:row>76</xdr:row>
      <xdr:rowOff>104090</xdr:rowOff>
    </xdr:to>
    <xdr:sp macro="" textlink="">
      <xdr:nvSpPr>
        <xdr:cNvPr id="419" name="フローチャート: 判断 418"/>
        <xdr:cNvSpPr/>
      </xdr:nvSpPr>
      <xdr:spPr>
        <a:xfrm>
          <a:off x="7810500" y="130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120616</xdr:rowOff>
    </xdr:from>
    <xdr:ext cx="534377" cy="259045"/>
    <xdr:sp macro="" textlink="">
      <xdr:nvSpPr>
        <xdr:cNvPr id="420" name="テキスト ボックス 419"/>
        <xdr:cNvSpPr txBox="1"/>
      </xdr:nvSpPr>
      <xdr:spPr>
        <a:xfrm>
          <a:off x="7594111" y="128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14987</xdr:rowOff>
    </xdr:from>
    <xdr:to>
      <xdr:col>36</xdr:col>
      <xdr:colOff>165100</xdr:colOff>
      <xdr:row>76</xdr:row>
      <xdr:rowOff>116587</xdr:rowOff>
    </xdr:to>
    <xdr:sp macro="" textlink="">
      <xdr:nvSpPr>
        <xdr:cNvPr id="421" name="フローチャート: 判断 420"/>
        <xdr:cNvSpPr/>
      </xdr:nvSpPr>
      <xdr:spPr>
        <a:xfrm>
          <a:off x="6921500" y="1304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107714</xdr:rowOff>
    </xdr:from>
    <xdr:ext cx="534377" cy="259045"/>
    <xdr:sp macro="" textlink="">
      <xdr:nvSpPr>
        <xdr:cNvPr id="422" name="テキスト ボックス 421"/>
        <xdr:cNvSpPr txBox="1"/>
      </xdr:nvSpPr>
      <xdr:spPr>
        <a:xfrm>
          <a:off x="6705111" y="1313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144373</xdr:rowOff>
    </xdr:from>
    <xdr:to>
      <xdr:col>55</xdr:col>
      <xdr:colOff>50800</xdr:colOff>
      <xdr:row>76</xdr:row>
      <xdr:rowOff>74523</xdr:rowOff>
    </xdr:to>
    <xdr:sp macro="" textlink="">
      <xdr:nvSpPr>
        <xdr:cNvPr id="428" name="楕円 427"/>
        <xdr:cNvSpPr/>
      </xdr:nvSpPr>
      <xdr:spPr>
        <a:xfrm>
          <a:off x="10426700" y="1300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122801</xdr:rowOff>
    </xdr:from>
    <xdr:ext cx="534377" cy="259045"/>
    <xdr:sp macro="" textlink="">
      <xdr:nvSpPr>
        <xdr:cNvPr id="429" name="商工費該当値テキスト"/>
        <xdr:cNvSpPr txBox="1"/>
      </xdr:nvSpPr>
      <xdr:spPr>
        <a:xfrm>
          <a:off x="10528300" y="1298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111151</xdr:rowOff>
    </xdr:from>
    <xdr:to>
      <xdr:col>50</xdr:col>
      <xdr:colOff>165100</xdr:colOff>
      <xdr:row>76</xdr:row>
      <xdr:rowOff>41300</xdr:rowOff>
    </xdr:to>
    <xdr:sp macro="" textlink="">
      <xdr:nvSpPr>
        <xdr:cNvPr id="430" name="楕円 429"/>
        <xdr:cNvSpPr/>
      </xdr:nvSpPr>
      <xdr:spPr>
        <a:xfrm>
          <a:off x="9588500" y="129699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32427</xdr:rowOff>
    </xdr:from>
    <xdr:ext cx="534377" cy="259045"/>
    <xdr:sp macro="" textlink="">
      <xdr:nvSpPr>
        <xdr:cNvPr id="431" name="テキスト ボックス 430"/>
        <xdr:cNvSpPr txBox="1"/>
      </xdr:nvSpPr>
      <xdr:spPr>
        <a:xfrm>
          <a:off x="9372111" y="130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101702</xdr:rowOff>
    </xdr:from>
    <xdr:to>
      <xdr:col>46</xdr:col>
      <xdr:colOff>38100</xdr:colOff>
      <xdr:row>76</xdr:row>
      <xdr:rowOff>31852</xdr:rowOff>
    </xdr:to>
    <xdr:sp macro="" textlink="">
      <xdr:nvSpPr>
        <xdr:cNvPr id="432" name="楕円 431"/>
        <xdr:cNvSpPr/>
      </xdr:nvSpPr>
      <xdr:spPr>
        <a:xfrm>
          <a:off x="8699500" y="1296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22979</xdr:rowOff>
    </xdr:from>
    <xdr:ext cx="534377" cy="259045"/>
    <xdr:sp macro="" textlink="">
      <xdr:nvSpPr>
        <xdr:cNvPr id="433" name="テキスト ボックス 432"/>
        <xdr:cNvSpPr txBox="1"/>
      </xdr:nvSpPr>
      <xdr:spPr>
        <a:xfrm>
          <a:off x="8483111" y="1305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21044</xdr:rowOff>
    </xdr:from>
    <xdr:to>
      <xdr:col>41</xdr:col>
      <xdr:colOff>101600</xdr:colOff>
      <xdr:row>76</xdr:row>
      <xdr:rowOff>122644</xdr:rowOff>
    </xdr:to>
    <xdr:sp macro="" textlink="">
      <xdr:nvSpPr>
        <xdr:cNvPr id="434" name="楕円 433"/>
        <xdr:cNvSpPr/>
      </xdr:nvSpPr>
      <xdr:spPr>
        <a:xfrm>
          <a:off x="7810500" y="130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113771</xdr:rowOff>
    </xdr:from>
    <xdr:ext cx="534377" cy="259045"/>
    <xdr:sp macro="" textlink="">
      <xdr:nvSpPr>
        <xdr:cNvPr id="435" name="テキスト ボックス 434"/>
        <xdr:cNvSpPr txBox="1"/>
      </xdr:nvSpPr>
      <xdr:spPr>
        <a:xfrm>
          <a:off x="7594111" y="1314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121514</xdr:rowOff>
    </xdr:from>
    <xdr:to>
      <xdr:col>36</xdr:col>
      <xdr:colOff>165100</xdr:colOff>
      <xdr:row>76</xdr:row>
      <xdr:rowOff>51664</xdr:rowOff>
    </xdr:to>
    <xdr:sp macro="" textlink="">
      <xdr:nvSpPr>
        <xdr:cNvPr id="436" name="楕円 435"/>
        <xdr:cNvSpPr/>
      </xdr:nvSpPr>
      <xdr:spPr>
        <a:xfrm>
          <a:off x="6921500" y="129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68191</xdr:rowOff>
    </xdr:from>
    <xdr:ext cx="534377" cy="259045"/>
    <xdr:sp macro="" textlink="">
      <xdr:nvSpPr>
        <xdr:cNvPr id="437" name="テキスト ボックス 436"/>
        <xdr:cNvSpPr txBox="1"/>
      </xdr:nvSpPr>
      <xdr:spPr>
        <a:xfrm>
          <a:off x="6705111" y="1275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1" name="テキスト ボックス 45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3" name="テキスト ボックス 45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5" name="テキスト ボックス 45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89669</xdr:rowOff>
    </xdr:from>
    <xdr:to>
      <xdr:col>54</xdr:col>
      <xdr:colOff>189865</xdr:colOff>
      <xdr:row>98</xdr:row>
      <xdr:rowOff>114742</xdr:rowOff>
    </xdr:to>
    <xdr:cxnSp macro="">
      <xdr:nvCxnSpPr>
        <xdr:cNvPr id="459" name="直線コネクタ 458"/>
        <xdr:cNvCxnSpPr/>
      </xdr:nvCxnSpPr>
      <xdr:spPr>
        <a:xfrm flipV="1">
          <a:off x="10475595" y="15520169"/>
          <a:ext cx="1270" cy="139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143686</xdr:rowOff>
    </xdr:from>
    <xdr:ext cx="534377" cy="259045"/>
    <xdr:sp macro="" textlink="">
      <xdr:nvSpPr>
        <xdr:cNvPr id="460" name="土木費最小値テキスト"/>
        <xdr:cNvSpPr txBox="1"/>
      </xdr:nvSpPr>
      <xdr:spPr>
        <a:xfrm>
          <a:off x="10528300" y="1694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114742</xdr:rowOff>
    </xdr:from>
    <xdr:to>
      <xdr:col>55</xdr:col>
      <xdr:colOff>88900</xdr:colOff>
      <xdr:row>98</xdr:row>
      <xdr:rowOff>114742</xdr:rowOff>
    </xdr:to>
    <xdr:cxnSp macro="">
      <xdr:nvCxnSpPr>
        <xdr:cNvPr id="461" name="直線コネクタ 460"/>
        <xdr:cNvCxnSpPr/>
      </xdr:nvCxnSpPr>
      <xdr:spPr>
        <a:xfrm>
          <a:off x="10388600" y="1691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36346</xdr:rowOff>
    </xdr:from>
    <xdr:ext cx="690189" cy="259045"/>
    <xdr:sp macro="" textlink="">
      <xdr:nvSpPr>
        <xdr:cNvPr id="462" name="土木費最大値テキスト"/>
        <xdr:cNvSpPr txBox="1"/>
      </xdr:nvSpPr>
      <xdr:spPr>
        <a:xfrm>
          <a:off x="10528300" y="152953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1,554,715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89669</xdr:rowOff>
    </xdr:from>
    <xdr:to>
      <xdr:col>55</xdr:col>
      <xdr:colOff>88900</xdr:colOff>
      <xdr:row>90</xdr:row>
      <xdr:rowOff>89669</xdr:rowOff>
    </xdr:to>
    <xdr:cxnSp macro="">
      <xdr:nvCxnSpPr>
        <xdr:cNvPr id="463" name="直線コネクタ 462"/>
        <xdr:cNvCxnSpPr/>
      </xdr:nvCxnSpPr>
      <xdr:spPr>
        <a:xfrm>
          <a:off x="10388600" y="1552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96438</xdr:rowOff>
    </xdr:from>
    <xdr:to>
      <xdr:col>55</xdr:col>
      <xdr:colOff>0</xdr:colOff>
      <xdr:row>98</xdr:row>
      <xdr:rowOff>97579</xdr:rowOff>
    </xdr:to>
    <xdr:cxnSp macro="">
      <xdr:nvCxnSpPr>
        <xdr:cNvPr id="464" name="直線コネクタ 463"/>
        <xdr:cNvCxnSpPr/>
      </xdr:nvCxnSpPr>
      <xdr:spPr>
        <a:xfrm>
          <a:off x="9639300" y="16898538"/>
          <a:ext cx="838200" cy="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61137</xdr:rowOff>
    </xdr:from>
    <xdr:ext cx="534377" cy="259045"/>
    <xdr:sp macro="" textlink="">
      <xdr:nvSpPr>
        <xdr:cNvPr id="465" name="土木費平均値テキスト"/>
        <xdr:cNvSpPr txBox="1"/>
      </xdr:nvSpPr>
      <xdr:spPr>
        <a:xfrm>
          <a:off x="10528300" y="1669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38260</xdr:rowOff>
    </xdr:from>
    <xdr:to>
      <xdr:col>55</xdr:col>
      <xdr:colOff>50800</xdr:colOff>
      <xdr:row>98</xdr:row>
      <xdr:rowOff>139860</xdr:rowOff>
    </xdr:to>
    <xdr:sp macro="" textlink="">
      <xdr:nvSpPr>
        <xdr:cNvPr id="466" name="フローチャート: 判断 465"/>
        <xdr:cNvSpPr/>
      </xdr:nvSpPr>
      <xdr:spPr>
        <a:xfrm>
          <a:off x="10426700" y="1684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96438</xdr:rowOff>
    </xdr:from>
    <xdr:to>
      <xdr:col>50</xdr:col>
      <xdr:colOff>114300</xdr:colOff>
      <xdr:row>98</xdr:row>
      <xdr:rowOff>99591</xdr:rowOff>
    </xdr:to>
    <xdr:cxnSp macro="">
      <xdr:nvCxnSpPr>
        <xdr:cNvPr id="467" name="直線コネクタ 466"/>
        <xdr:cNvCxnSpPr/>
      </xdr:nvCxnSpPr>
      <xdr:spPr>
        <a:xfrm flipV="1">
          <a:off x="8750300" y="16898538"/>
          <a:ext cx="889000" cy="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41459</xdr:rowOff>
    </xdr:from>
    <xdr:to>
      <xdr:col>50</xdr:col>
      <xdr:colOff>165100</xdr:colOff>
      <xdr:row>98</xdr:row>
      <xdr:rowOff>143059</xdr:rowOff>
    </xdr:to>
    <xdr:sp macro="" textlink="">
      <xdr:nvSpPr>
        <xdr:cNvPr id="468" name="フローチャート: 判断 467"/>
        <xdr:cNvSpPr/>
      </xdr:nvSpPr>
      <xdr:spPr>
        <a:xfrm>
          <a:off x="9588500" y="168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159586</xdr:rowOff>
    </xdr:from>
    <xdr:ext cx="534377" cy="259045"/>
    <xdr:sp macro="" textlink="">
      <xdr:nvSpPr>
        <xdr:cNvPr id="469" name="テキスト ボックス 468"/>
        <xdr:cNvSpPr txBox="1"/>
      </xdr:nvSpPr>
      <xdr:spPr>
        <a:xfrm>
          <a:off x="9372111" y="166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95594</xdr:rowOff>
    </xdr:from>
    <xdr:to>
      <xdr:col>45</xdr:col>
      <xdr:colOff>177800</xdr:colOff>
      <xdr:row>98</xdr:row>
      <xdr:rowOff>99591</xdr:rowOff>
    </xdr:to>
    <xdr:cxnSp macro="">
      <xdr:nvCxnSpPr>
        <xdr:cNvPr id="470" name="直線コネクタ 469"/>
        <xdr:cNvCxnSpPr/>
      </xdr:nvCxnSpPr>
      <xdr:spPr>
        <a:xfrm>
          <a:off x="7861300" y="16897694"/>
          <a:ext cx="889000" cy="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37943</xdr:rowOff>
    </xdr:from>
    <xdr:to>
      <xdr:col>46</xdr:col>
      <xdr:colOff>38100</xdr:colOff>
      <xdr:row>98</xdr:row>
      <xdr:rowOff>139543</xdr:rowOff>
    </xdr:to>
    <xdr:sp macro="" textlink="">
      <xdr:nvSpPr>
        <xdr:cNvPr id="471" name="フローチャート: 判断 470"/>
        <xdr:cNvSpPr/>
      </xdr:nvSpPr>
      <xdr:spPr>
        <a:xfrm>
          <a:off x="8699500" y="168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156070</xdr:rowOff>
    </xdr:from>
    <xdr:ext cx="534377" cy="259045"/>
    <xdr:sp macro="" textlink="">
      <xdr:nvSpPr>
        <xdr:cNvPr id="472" name="テキスト ボックス 471"/>
        <xdr:cNvSpPr txBox="1"/>
      </xdr:nvSpPr>
      <xdr:spPr>
        <a:xfrm>
          <a:off x="8483111" y="1661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91661</xdr:rowOff>
    </xdr:from>
    <xdr:to>
      <xdr:col>41</xdr:col>
      <xdr:colOff>50800</xdr:colOff>
      <xdr:row>98</xdr:row>
      <xdr:rowOff>95594</xdr:rowOff>
    </xdr:to>
    <xdr:cxnSp macro="">
      <xdr:nvCxnSpPr>
        <xdr:cNvPr id="473" name="直線コネクタ 472"/>
        <xdr:cNvCxnSpPr/>
      </xdr:nvCxnSpPr>
      <xdr:spPr>
        <a:xfrm>
          <a:off x="6972300" y="16893761"/>
          <a:ext cx="8890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39581</xdr:rowOff>
    </xdr:from>
    <xdr:to>
      <xdr:col>41</xdr:col>
      <xdr:colOff>101600</xdr:colOff>
      <xdr:row>98</xdr:row>
      <xdr:rowOff>141181</xdr:rowOff>
    </xdr:to>
    <xdr:sp macro="" textlink="">
      <xdr:nvSpPr>
        <xdr:cNvPr id="474" name="フローチャート: 判断 473"/>
        <xdr:cNvSpPr/>
      </xdr:nvSpPr>
      <xdr:spPr>
        <a:xfrm>
          <a:off x="7810500" y="1684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157708</xdr:rowOff>
    </xdr:from>
    <xdr:ext cx="534377" cy="259045"/>
    <xdr:sp macro="" textlink="">
      <xdr:nvSpPr>
        <xdr:cNvPr id="475" name="テキスト ボックス 474"/>
        <xdr:cNvSpPr txBox="1"/>
      </xdr:nvSpPr>
      <xdr:spPr>
        <a:xfrm>
          <a:off x="7594111" y="1661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37068</xdr:rowOff>
    </xdr:from>
    <xdr:to>
      <xdr:col>36</xdr:col>
      <xdr:colOff>165100</xdr:colOff>
      <xdr:row>98</xdr:row>
      <xdr:rowOff>138668</xdr:rowOff>
    </xdr:to>
    <xdr:sp macro="" textlink="">
      <xdr:nvSpPr>
        <xdr:cNvPr id="476" name="フローチャート: 判断 475"/>
        <xdr:cNvSpPr/>
      </xdr:nvSpPr>
      <xdr:spPr>
        <a:xfrm>
          <a:off x="6921500" y="1683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155195</xdr:rowOff>
    </xdr:from>
    <xdr:ext cx="534377" cy="259045"/>
    <xdr:sp macro="" textlink="">
      <xdr:nvSpPr>
        <xdr:cNvPr id="477" name="テキスト ボックス 476"/>
        <xdr:cNvSpPr txBox="1"/>
      </xdr:nvSpPr>
      <xdr:spPr>
        <a:xfrm>
          <a:off x="6705111" y="1661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46779</xdr:rowOff>
    </xdr:from>
    <xdr:to>
      <xdr:col>55</xdr:col>
      <xdr:colOff>50800</xdr:colOff>
      <xdr:row>98</xdr:row>
      <xdr:rowOff>148379</xdr:rowOff>
    </xdr:to>
    <xdr:sp macro="" textlink="">
      <xdr:nvSpPr>
        <xdr:cNvPr id="483" name="楕円 482"/>
        <xdr:cNvSpPr/>
      </xdr:nvSpPr>
      <xdr:spPr>
        <a:xfrm>
          <a:off x="10426700" y="1684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16687</xdr:rowOff>
    </xdr:from>
    <xdr:ext cx="534377" cy="259045"/>
    <xdr:sp macro="" textlink="">
      <xdr:nvSpPr>
        <xdr:cNvPr id="484" name="土木費該当値テキスト"/>
        <xdr:cNvSpPr txBox="1"/>
      </xdr:nvSpPr>
      <xdr:spPr>
        <a:xfrm>
          <a:off x="10528300" y="1681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45638</xdr:rowOff>
    </xdr:from>
    <xdr:to>
      <xdr:col>50</xdr:col>
      <xdr:colOff>165100</xdr:colOff>
      <xdr:row>98</xdr:row>
      <xdr:rowOff>147238</xdr:rowOff>
    </xdr:to>
    <xdr:sp macro="" textlink="">
      <xdr:nvSpPr>
        <xdr:cNvPr id="485" name="楕円 484"/>
        <xdr:cNvSpPr/>
      </xdr:nvSpPr>
      <xdr:spPr>
        <a:xfrm>
          <a:off x="9588500" y="1684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138365</xdr:rowOff>
    </xdr:from>
    <xdr:ext cx="534377" cy="259045"/>
    <xdr:sp macro="" textlink="">
      <xdr:nvSpPr>
        <xdr:cNvPr id="486" name="テキスト ボックス 485"/>
        <xdr:cNvSpPr txBox="1"/>
      </xdr:nvSpPr>
      <xdr:spPr>
        <a:xfrm>
          <a:off x="9372111" y="1694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48791</xdr:rowOff>
    </xdr:from>
    <xdr:to>
      <xdr:col>46</xdr:col>
      <xdr:colOff>38100</xdr:colOff>
      <xdr:row>98</xdr:row>
      <xdr:rowOff>150391</xdr:rowOff>
    </xdr:to>
    <xdr:sp macro="" textlink="">
      <xdr:nvSpPr>
        <xdr:cNvPr id="487" name="楕円 486"/>
        <xdr:cNvSpPr/>
      </xdr:nvSpPr>
      <xdr:spPr>
        <a:xfrm>
          <a:off x="8699500" y="168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141518</xdr:rowOff>
    </xdr:from>
    <xdr:ext cx="534377" cy="259045"/>
    <xdr:sp macro="" textlink="">
      <xdr:nvSpPr>
        <xdr:cNvPr id="488" name="テキスト ボックス 487"/>
        <xdr:cNvSpPr txBox="1"/>
      </xdr:nvSpPr>
      <xdr:spPr>
        <a:xfrm>
          <a:off x="8483111" y="1694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44794</xdr:rowOff>
    </xdr:from>
    <xdr:to>
      <xdr:col>41</xdr:col>
      <xdr:colOff>101600</xdr:colOff>
      <xdr:row>98</xdr:row>
      <xdr:rowOff>146394</xdr:rowOff>
    </xdr:to>
    <xdr:sp macro="" textlink="">
      <xdr:nvSpPr>
        <xdr:cNvPr id="489" name="楕円 488"/>
        <xdr:cNvSpPr/>
      </xdr:nvSpPr>
      <xdr:spPr>
        <a:xfrm>
          <a:off x="7810500" y="1684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137521</xdr:rowOff>
    </xdr:from>
    <xdr:ext cx="534377" cy="259045"/>
    <xdr:sp macro="" textlink="">
      <xdr:nvSpPr>
        <xdr:cNvPr id="490" name="テキスト ボックス 489"/>
        <xdr:cNvSpPr txBox="1"/>
      </xdr:nvSpPr>
      <xdr:spPr>
        <a:xfrm>
          <a:off x="7594111" y="1693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40861</xdr:rowOff>
    </xdr:from>
    <xdr:to>
      <xdr:col>36</xdr:col>
      <xdr:colOff>165100</xdr:colOff>
      <xdr:row>98</xdr:row>
      <xdr:rowOff>142461</xdr:rowOff>
    </xdr:to>
    <xdr:sp macro="" textlink="">
      <xdr:nvSpPr>
        <xdr:cNvPr id="491" name="楕円 490"/>
        <xdr:cNvSpPr/>
      </xdr:nvSpPr>
      <xdr:spPr>
        <a:xfrm>
          <a:off x="6921500" y="168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133588</xdr:rowOff>
    </xdr:from>
    <xdr:ext cx="534377" cy="259045"/>
    <xdr:sp macro="" textlink="">
      <xdr:nvSpPr>
        <xdr:cNvPr id="492" name="テキスト ボックス 491"/>
        <xdr:cNvSpPr txBox="1"/>
      </xdr:nvSpPr>
      <xdr:spPr>
        <a:xfrm>
          <a:off x="6705111" y="1693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216</xdr:rowOff>
    </xdr:from>
    <xdr:to>
      <xdr:col>85</xdr:col>
      <xdr:colOff>126364</xdr:colOff>
      <xdr:row>38</xdr:row>
      <xdr:rowOff>64262</xdr:rowOff>
    </xdr:to>
    <xdr:cxnSp macro="">
      <xdr:nvCxnSpPr>
        <xdr:cNvPr id="517" name="直線コネクタ 516"/>
        <xdr:cNvCxnSpPr/>
      </xdr:nvCxnSpPr>
      <xdr:spPr>
        <a:xfrm flipV="1">
          <a:off x="16317595" y="5315166"/>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68089</xdr:rowOff>
    </xdr:from>
    <xdr:ext cx="534377" cy="259045"/>
    <xdr:sp macro="" textlink="">
      <xdr:nvSpPr>
        <xdr:cNvPr id="518" name="消防費最小値テキスト"/>
        <xdr:cNvSpPr txBox="1"/>
      </xdr:nvSpPr>
      <xdr:spPr>
        <a:xfrm>
          <a:off x="16370300" y="65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64262</xdr:rowOff>
    </xdr:from>
    <xdr:to>
      <xdr:col>86</xdr:col>
      <xdr:colOff>25400</xdr:colOff>
      <xdr:row>38</xdr:row>
      <xdr:rowOff>64262</xdr:rowOff>
    </xdr:to>
    <xdr:cxnSp macro="">
      <xdr:nvCxnSpPr>
        <xdr:cNvPr id="519" name="直線コネクタ 518"/>
        <xdr:cNvCxnSpPr/>
      </xdr:nvCxnSpPr>
      <xdr:spPr>
        <a:xfrm>
          <a:off x="16230600" y="6579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118343</xdr:rowOff>
    </xdr:from>
    <xdr:ext cx="534377" cy="259045"/>
    <xdr:sp macro="" textlink="">
      <xdr:nvSpPr>
        <xdr:cNvPr id="520" name="消防費最大値テキスト"/>
        <xdr:cNvSpPr txBox="1"/>
      </xdr:nvSpPr>
      <xdr:spPr>
        <a:xfrm>
          <a:off x="16370300" y="509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216</xdr:rowOff>
    </xdr:from>
    <xdr:to>
      <xdr:col>86</xdr:col>
      <xdr:colOff>25400</xdr:colOff>
      <xdr:row>31</xdr:row>
      <xdr:rowOff>216</xdr:rowOff>
    </xdr:to>
    <xdr:cxnSp macro="">
      <xdr:nvCxnSpPr>
        <xdr:cNvPr id="521" name="直線コネクタ 520"/>
        <xdr:cNvCxnSpPr/>
      </xdr:nvCxnSpPr>
      <xdr:spPr>
        <a:xfrm>
          <a:off x="16230600" y="531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121336</xdr:rowOff>
    </xdr:from>
    <xdr:to>
      <xdr:col>85</xdr:col>
      <xdr:colOff>127000</xdr:colOff>
      <xdr:row>38</xdr:row>
      <xdr:rowOff>64262</xdr:rowOff>
    </xdr:to>
    <xdr:cxnSp macro="">
      <xdr:nvCxnSpPr>
        <xdr:cNvPr id="522" name="直線コネクタ 521"/>
        <xdr:cNvCxnSpPr/>
      </xdr:nvCxnSpPr>
      <xdr:spPr>
        <a:xfrm>
          <a:off x="15481300" y="6293536"/>
          <a:ext cx="838200" cy="28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36834</xdr:rowOff>
    </xdr:from>
    <xdr:ext cx="534377" cy="259045"/>
    <xdr:sp macro="" textlink="">
      <xdr:nvSpPr>
        <xdr:cNvPr id="523" name="消防費平均値テキスト"/>
        <xdr:cNvSpPr txBox="1"/>
      </xdr:nvSpPr>
      <xdr:spPr>
        <a:xfrm>
          <a:off x="16370300" y="6037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13957</xdr:rowOff>
    </xdr:from>
    <xdr:to>
      <xdr:col>85</xdr:col>
      <xdr:colOff>177800</xdr:colOff>
      <xdr:row>36</xdr:row>
      <xdr:rowOff>115557</xdr:rowOff>
    </xdr:to>
    <xdr:sp macro="" textlink="">
      <xdr:nvSpPr>
        <xdr:cNvPr id="524" name="フローチャート: 判断 523"/>
        <xdr:cNvSpPr/>
      </xdr:nvSpPr>
      <xdr:spPr>
        <a:xfrm>
          <a:off x="16268700" y="61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121336</xdr:rowOff>
    </xdr:from>
    <xdr:to>
      <xdr:col>81</xdr:col>
      <xdr:colOff>50800</xdr:colOff>
      <xdr:row>38</xdr:row>
      <xdr:rowOff>31686</xdr:rowOff>
    </xdr:to>
    <xdr:cxnSp macro="">
      <xdr:nvCxnSpPr>
        <xdr:cNvPr id="525" name="直線コネクタ 524"/>
        <xdr:cNvCxnSpPr/>
      </xdr:nvCxnSpPr>
      <xdr:spPr>
        <a:xfrm flipV="1">
          <a:off x="14592300" y="6293536"/>
          <a:ext cx="889000" cy="25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60782</xdr:rowOff>
    </xdr:from>
    <xdr:to>
      <xdr:col>81</xdr:col>
      <xdr:colOff>101600</xdr:colOff>
      <xdr:row>35</xdr:row>
      <xdr:rowOff>162382</xdr:rowOff>
    </xdr:to>
    <xdr:sp macro="" textlink="">
      <xdr:nvSpPr>
        <xdr:cNvPr id="526" name="フローチャート: 判断 525"/>
        <xdr:cNvSpPr/>
      </xdr:nvSpPr>
      <xdr:spPr>
        <a:xfrm>
          <a:off x="15430500" y="60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7459</xdr:rowOff>
    </xdr:from>
    <xdr:ext cx="534377" cy="259045"/>
    <xdr:sp macro="" textlink="">
      <xdr:nvSpPr>
        <xdr:cNvPr id="527" name="テキスト ボックス 526"/>
        <xdr:cNvSpPr txBox="1"/>
      </xdr:nvSpPr>
      <xdr:spPr>
        <a:xfrm>
          <a:off x="15214111" y="583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31686</xdr:rowOff>
    </xdr:from>
    <xdr:to>
      <xdr:col>76</xdr:col>
      <xdr:colOff>114300</xdr:colOff>
      <xdr:row>38</xdr:row>
      <xdr:rowOff>58775</xdr:rowOff>
    </xdr:to>
    <xdr:cxnSp macro="">
      <xdr:nvCxnSpPr>
        <xdr:cNvPr id="528" name="直線コネクタ 527"/>
        <xdr:cNvCxnSpPr/>
      </xdr:nvCxnSpPr>
      <xdr:spPr>
        <a:xfrm flipV="1">
          <a:off x="13703300" y="6546786"/>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149593</xdr:rowOff>
    </xdr:from>
    <xdr:to>
      <xdr:col>76</xdr:col>
      <xdr:colOff>165100</xdr:colOff>
      <xdr:row>36</xdr:row>
      <xdr:rowOff>79743</xdr:rowOff>
    </xdr:to>
    <xdr:sp macro="" textlink="">
      <xdr:nvSpPr>
        <xdr:cNvPr id="529" name="フローチャート: 判断 528"/>
        <xdr:cNvSpPr/>
      </xdr:nvSpPr>
      <xdr:spPr>
        <a:xfrm>
          <a:off x="14541500" y="615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96270</xdr:rowOff>
    </xdr:from>
    <xdr:ext cx="534377" cy="259045"/>
    <xdr:sp macro="" textlink="">
      <xdr:nvSpPr>
        <xdr:cNvPr id="530" name="テキスト ボックス 529"/>
        <xdr:cNvSpPr txBox="1"/>
      </xdr:nvSpPr>
      <xdr:spPr>
        <a:xfrm>
          <a:off x="14325111" y="592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9436</xdr:rowOff>
    </xdr:from>
    <xdr:to>
      <xdr:col>71</xdr:col>
      <xdr:colOff>177800</xdr:colOff>
      <xdr:row>38</xdr:row>
      <xdr:rowOff>58775</xdr:rowOff>
    </xdr:to>
    <xdr:cxnSp macro="">
      <xdr:nvCxnSpPr>
        <xdr:cNvPr id="531" name="直線コネクタ 530"/>
        <xdr:cNvCxnSpPr/>
      </xdr:nvCxnSpPr>
      <xdr:spPr>
        <a:xfrm>
          <a:off x="12814300" y="6353086"/>
          <a:ext cx="889000" cy="22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113893</xdr:rowOff>
    </xdr:from>
    <xdr:to>
      <xdr:col>72</xdr:col>
      <xdr:colOff>38100</xdr:colOff>
      <xdr:row>36</xdr:row>
      <xdr:rowOff>44043</xdr:rowOff>
    </xdr:to>
    <xdr:sp macro="" textlink="">
      <xdr:nvSpPr>
        <xdr:cNvPr id="532" name="フローチャート: 判断 531"/>
        <xdr:cNvSpPr/>
      </xdr:nvSpPr>
      <xdr:spPr>
        <a:xfrm>
          <a:off x="13652500" y="61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60570</xdr:rowOff>
    </xdr:from>
    <xdr:ext cx="534377" cy="259045"/>
    <xdr:sp macro="" textlink="">
      <xdr:nvSpPr>
        <xdr:cNvPr id="533" name="テキスト ボックス 532"/>
        <xdr:cNvSpPr txBox="1"/>
      </xdr:nvSpPr>
      <xdr:spPr>
        <a:xfrm>
          <a:off x="13436111" y="588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136525</xdr:rowOff>
    </xdr:from>
    <xdr:to>
      <xdr:col>67</xdr:col>
      <xdr:colOff>101600</xdr:colOff>
      <xdr:row>36</xdr:row>
      <xdr:rowOff>66675</xdr:rowOff>
    </xdr:to>
    <xdr:sp macro="" textlink="">
      <xdr:nvSpPr>
        <xdr:cNvPr id="534" name="フローチャート: 判断 533"/>
        <xdr:cNvSpPr/>
      </xdr:nvSpPr>
      <xdr:spPr>
        <a:xfrm>
          <a:off x="12763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83202</xdr:rowOff>
    </xdr:from>
    <xdr:ext cx="534377" cy="259045"/>
    <xdr:sp macro="" textlink="">
      <xdr:nvSpPr>
        <xdr:cNvPr id="535" name="テキスト ボックス 534"/>
        <xdr:cNvSpPr txBox="1"/>
      </xdr:nvSpPr>
      <xdr:spPr>
        <a:xfrm>
          <a:off x="12547111" y="59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13462</xdr:rowOff>
    </xdr:from>
    <xdr:to>
      <xdr:col>85</xdr:col>
      <xdr:colOff>177800</xdr:colOff>
      <xdr:row>38</xdr:row>
      <xdr:rowOff>115062</xdr:rowOff>
    </xdr:to>
    <xdr:sp macro="" textlink="">
      <xdr:nvSpPr>
        <xdr:cNvPr id="541" name="楕円 540"/>
        <xdr:cNvSpPr/>
      </xdr:nvSpPr>
      <xdr:spPr>
        <a:xfrm>
          <a:off x="16268700" y="65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99839</xdr:rowOff>
    </xdr:from>
    <xdr:ext cx="534377" cy="259045"/>
    <xdr:sp macro="" textlink="">
      <xdr:nvSpPr>
        <xdr:cNvPr id="542" name="消防費該当値テキスト"/>
        <xdr:cNvSpPr txBox="1"/>
      </xdr:nvSpPr>
      <xdr:spPr>
        <a:xfrm>
          <a:off x="16370300" y="644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70536</xdr:rowOff>
    </xdr:from>
    <xdr:to>
      <xdr:col>81</xdr:col>
      <xdr:colOff>101600</xdr:colOff>
      <xdr:row>37</xdr:row>
      <xdr:rowOff>686</xdr:rowOff>
    </xdr:to>
    <xdr:sp macro="" textlink="">
      <xdr:nvSpPr>
        <xdr:cNvPr id="543" name="楕円 542"/>
        <xdr:cNvSpPr/>
      </xdr:nvSpPr>
      <xdr:spPr>
        <a:xfrm>
          <a:off x="15430500" y="62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163263</xdr:rowOff>
    </xdr:from>
    <xdr:ext cx="534377" cy="259045"/>
    <xdr:sp macro="" textlink="">
      <xdr:nvSpPr>
        <xdr:cNvPr id="544" name="テキスト ボックス 543"/>
        <xdr:cNvSpPr txBox="1"/>
      </xdr:nvSpPr>
      <xdr:spPr>
        <a:xfrm>
          <a:off x="15214111" y="63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152336</xdr:rowOff>
    </xdr:from>
    <xdr:to>
      <xdr:col>76</xdr:col>
      <xdr:colOff>165100</xdr:colOff>
      <xdr:row>38</xdr:row>
      <xdr:rowOff>82486</xdr:rowOff>
    </xdr:to>
    <xdr:sp macro="" textlink="">
      <xdr:nvSpPr>
        <xdr:cNvPr id="545" name="楕円 544"/>
        <xdr:cNvSpPr/>
      </xdr:nvSpPr>
      <xdr:spPr>
        <a:xfrm>
          <a:off x="14541500" y="649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73613</xdr:rowOff>
    </xdr:from>
    <xdr:ext cx="534377" cy="259045"/>
    <xdr:sp macro="" textlink="">
      <xdr:nvSpPr>
        <xdr:cNvPr id="546" name="テキスト ボックス 545"/>
        <xdr:cNvSpPr txBox="1"/>
      </xdr:nvSpPr>
      <xdr:spPr>
        <a:xfrm>
          <a:off x="14325111" y="658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7975</xdr:rowOff>
    </xdr:from>
    <xdr:to>
      <xdr:col>72</xdr:col>
      <xdr:colOff>38100</xdr:colOff>
      <xdr:row>38</xdr:row>
      <xdr:rowOff>109575</xdr:rowOff>
    </xdr:to>
    <xdr:sp macro="" textlink="">
      <xdr:nvSpPr>
        <xdr:cNvPr id="547" name="楕円 546"/>
        <xdr:cNvSpPr/>
      </xdr:nvSpPr>
      <xdr:spPr>
        <a:xfrm>
          <a:off x="13652500" y="65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100702</xdr:rowOff>
    </xdr:from>
    <xdr:ext cx="534377" cy="259045"/>
    <xdr:sp macro="" textlink="">
      <xdr:nvSpPr>
        <xdr:cNvPr id="548" name="テキスト ボックス 547"/>
        <xdr:cNvSpPr txBox="1"/>
      </xdr:nvSpPr>
      <xdr:spPr>
        <a:xfrm>
          <a:off x="13436111" y="661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130086</xdr:rowOff>
    </xdr:from>
    <xdr:to>
      <xdr:col>67</xdr:col>
      <xdr:colOff>101600</xdr:colOff>
      <xdr:row>37</xdr:row>
      <xdr:rowOff>60236</xdr:rowOff>
    </xdr:to>
    <xdr:sp macro="" textlink="">
      <xdr:nvSpPr>
        <xdr:cNvPr id="549" name="楕円 548"/>
        <xdr:cNvSpPr/>
      </xdr:nvSpPr>
      <xdr:spPr>
        <a:xfrm>
          <a:off x="12763500" y="63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51363</xdr:rowOff>
    </xdr:from>
    <xdr:ext cx="534377" cy="259045"/>
    <xdr:sp macro="" textlink="">
      <xdr:nvSpPr>
        <xdr:cNvPr id="550" name="テキスト ボックス 549"/>
        <xdr:cNvSpPr txBox="1"/>
      </xdr:nvSpPr>
      <xdr:spPr>
        <a:xfrm>
          <a:off x="12547111" y="63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159520</xdr:rowOff>
    </xdr:from>
    <xdr:to>
      <xdr:col>85</xdr:col>
      <xdr:colOff>126364</xdr:colOff>
      <xdr:row>57</xdr:row>
      <xdr:rowOff>128041</xdr:rowOff>
    </xdr:to>
    <xdr:cxnSp macro="">
      <xdr:nvCxnSpPr>
        <xdr:cNvPr id="574" name="直線コネクタ 573"/>
        <xdr:cNvCxnSpPr/>
      </xdr:nvCxnSpPr>
      <xdr:spPr>
        <a:xfrm flipV="1">
          <a:off x="16317595" y="8732020"/>
          <a:ext cx="1269" cy="116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131868</xdr:rowOff>
    </xdr:from>
    <xdr:ext cx="534377" cy="259045"/>
    <xdr:sp macro="" textlink="">
      <xdr:nvSpPr>
        <xdr:cNvPr id="575" name="教育費最小値テキスト"/>
        <xdr:cNvSpPr txBox="1"/>
      </xdr:nvSpPr>
      <xdr:spPr>
        <a:xfrm>
          <a:off x="16370300" y="990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128041</xdr:rowOff>
    </xdr:from>
    <xdr:to>
      <xdr:col>86</xdr:col>
      <xdr:colOff>25400</xdr:colOff>
      <xdr:row>57</xdr:row>
      <xdr:rowOff>128041</xdr:rowOff>
    </xdr:to>
    <xdr:cxnSp macro="">
      <xdr:nvCxnSpPr>
        <xdr:cNvPr id="576" name="直線コネクタ 575"/>
        <xdr:cNvCxnSpPr/>
      </xdr:nvCxnSpPr>
      <xdr:spPr>
        <a:xfrm>
          <a:off x="16230600" y="990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106197</xdr:rowOff>
    </xdr:from>
    <xdr:ext cx="599010" cy="259045"/>
    <xdr:sp macro="" textlink="">
      <xdr:nvSpPr>
        <xdr:cNvPr id="577" name="教育費最大値テキスト"/>
        <xdr:cNvSpPr txBox="1"/>
      </xdr:nvSpPr>
      <xdr:spPr>
        <a:xfrm>
          <a:off x="16370300" y="850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159520</xdr:rowOff>
    </xdr:from>
    <xdr:to>
      <xdr:col>86</xdr:col>
      <xdr:colOff>25400</xdr:colOff>
      <xdr:row>50</xdr:row>
      <xdr:rowOff>159520</xdr:rowOff>
    </xdr:to>
    <xdr:cxnSp macro="">
      <xdr:nvCxnSpPr>
        <xdr:cNvPr id="578" name="直線コネクタ 577"/>
        <xdr:cNvCxnSpPr/>
      </xdr:nvCxnSpPr>
      <xdr:spPr>
        <a:xfrm>
          <a:off x="16230600" y="873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68064</xdr:rowOff>
    </xdr:from>
    <xdr:to>
      <xdr:col>85</xdr:col>
      <xdr:colOff>127000</xdr:colOff>
      <xdr:row>56</xdr:row>
      <xdr:rowOff>150864</xdr:rowOff>
    </xdr:to>
    <xdr:cxnSp macro="">
      <xdr:nvCxnSpPr>
        <xdr:cNvPr id="579" name="直線コネクタ 578"/>
        <xdr:cNvCxnSpPr/>
      </xdr:nvCxnSpPr>
      <xdr:spPr>
        <a:xfrm>
          <a:off x="15481300" y="9497814"/>
          <a:ext cx="838200" cy="25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84124</xdr:rowOff>
    </xdr:from>
    <xdr:ext cx="534377" cy="259045"/>
    <xdr:sp macro="" textlink="">
      <xdr:nvSpPr>
        <xdr:cNvPr id="580" name="教育費平均値テキスト"/>
        <xdr:cNvSpPr txBox="1"/>
      </xdr:nvSpPr>
      <xdr:spPr>
        <a:xfrm>
          <a:off x="16370300" y="9513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61247</xdr:rowOff>
    </xdr:from>
    <xdr:to>
      <xdr:col>85</xdr:col>
      <xdr:colOff>177800</xdr:colOff>
      <xdr:row>56</xdr:row>
      <xdr:rowOff>162847</xdr:rowOff>
    </xdr:to>
    <xdr:sp macro="" textlink="">
      <xdr:nvSpPr>
        <xdr:cNvPr id="581" name="フローチャート: 判断 580"/>
        <xdr:cNvSpPr/>
      </xdr:nvSpPr>
      <xdr:spPr>
        <a:xfrm>
          <a:off x="16268700" y="966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48154</xdr:rowOff>
    </xdr:from>
    <xdr:to>
      <xdr:col>81</xdr:col>
      <xdr:colOff>50800</xdr:colOff>
      <xdr:row>55</xdr:row>
      <xdr:rowOff>68064</xdr:rowOff>
    </xdr:to>
    <xdr:cxnSp macro="">
      <xdr:nvCxnSpPr>
        <xdr:cNvPr id="582" name="直線コネクタ 581"/>
        <xdr:cNvCxnSpPr/>
      </xdr:nvCxnSpPr>
      <xdr:spPr>
        <a:xfrm>
          <a:off x="14592300" y="9477904"/>
          <a:ext cx="889000" cy="1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68585</xdr:rowOff>
    </xdr:from>
    <xdr:to>
      <xdr:col>81</xdr:col>
      <xdr:colOff>101600</xdr:colOff>
      <xdr:row>56</xdr:row>
      <xdr:rowOff>170185</xdr:rowOff>
    </xdr:to>
    <xdr:sp macro="" textlink="">
      <xdr:nvSpPr>
        <xdr:cNvPr id="583" name="フローチャート: 判断 582"/>
        <xdr:cNvSpPr/>
      </xdr:nvSpPr>
      <xdr:spPr>
        <a:xfrm>
          <a:off x="15430500" y="966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161312</xdr:rowOff>
    </xdr:from>
    <xdr:ext cx="534377" cy="259045"/>
    <xdr:sp macro="" textlink="">
      <xdr:nvSpPr>
        <xdr:cNvPr id="584" name="テキスト ボックス 583"/>
        <xdr:cNvSpPr txBox="1"/>
      </xdr:nvSpPr>
      <xdr:spPr>
        <a:xfrm>
          <a:off x="15214111" y="976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48154</xdr:rowOff>
    </xdr:from>
    <xdr:to>
      <xdr:col>76</xdr:col>
      <xdr:colOff>114300</xdr:colOff>
      <xdr:row>56</xdr:row>
      <xdr:rowOff>99786</xdr:rowOff>
    </xdr:to>
    <xdr:cxnSp macro="">
      <xdr:nvCxnSpPr>
        <xdr:cNvPr id="585" name="直線コネクタ 584"/>
        <xdr:cNvCxnSpPr/>
      </xdr:nvCxnSpPr>
      <xdr:spPr>
        <a:xfrm flipV="1">
          <a:off x="13703300" y="9477904"/>
          <a:ext cx="889000" cy="22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41633</xdr:rowOff>
    </xdr:from>
    <xdr:to>
      <xdr:col>76</xdr:col>
      <xdr:colOff>165100</xdr:colOff>
      <xdr:row>56</xdr:row>
      <xdr:rowOff>143233</xdr:rowOff>
    </xdr:to>
    <xdr:sp macro="" textlink="">
      <xdr:nvSpPr>
        <xdr:cNvPr id="586" name="フローチャート: 判断 585"/>
        <xdr:cNvSpPr/>
      </xdr:nvSpPr>
      <xdr:spPr>
        <a:xfrm>
          <a:off x="14541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134360</xdr:rowOff>
    </xdr:from>
    <xdr:ext cx="534377" cy="259045"/>
    <xdr:sp macro="" textlink="">
      <xdr:nvSpPr>
        <xdr:cNvPr id="587" name="テキスト ボックス 586"/>
        <xdr:cNvSpPr txBox="1"/>
      </xdr:nvSpPr>
      <xdr:spPr>
        <a:xfrm>
          <a:off x="14325111" y="97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99786</xdr:rowOff>
    </xdr:from>
    <xdr:to>
      <xdr:col>71</xdr:col>
      <xdr:colOff>177800</xdr:colOff>
      <xdr:row>57</xdr:row>
      <xdr:rowOff>45769</xdr:rowOff>
    </xdr:to>
    <xdr:cxnSp macro="">
      <xdr:nvCxnSpPr>
        <xdr:cNvPr id="588" name="直線コネクタ 587"/>
        <xdr:cNvCxnSpPr/>
      </xdr:nvCxnSpPr>
      <xdr:spPr>
        <a:xfrm flipV="1">
          <a:off x="12814300" y="9700986"/>
          <a:ext cx="889000" cy="11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95765</xdr:rowOff>
    </xdr:from>
    <xdr:to>
      <xdr:col>72</xdr:col>
      <xdr:colOff>38100</xdr:colOff>
      <xdr:row>57</xdr:row>
      <xdr:rowOff>25915</xdr:rowOff>
    </xdr:to>
    <xdr:sp macro="" textlink="">
      <xdr:nvSpPr>
        <xdr:cNvPr id="589" name="フローチャート: 判断 588"/>
        <xdr:cNvSpPr/>
      </xdr:nvSpPr>
      <xdr:spPr>
        <a:xfrm>
          <a:off x="13652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17042</xdr:rowOff>
    </xdr:from>
    <xdr:ext cx="534377" cy="259045"/>
    <xdr:sp macro="" textlink="">
      <xdr:nvSpPr>
        <xdr:cNvPr id="590" name="テキスト ボックス 589"/>
        <xdr:cNvSpPr txBox="1"/>
      </xdr:nvSpPr>
      <xdr:spPr>
        <a:xfrm>
          <a:off x="13436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75100</xdr:rowOff>
    </xdr:from>
    <xdr:to>
      <xdr:col>67</xdr:col>
      <xdr:colOff>101600</xdr:colOff>
      <xdr:row>57</xdr:row>
      <xdr:rowOff>5250</xdr:rowOff>
    </xdr:to>
    <xdr:sp macro="" textlink="">
      <xdr:nvSpPr>
        <xdr:cNvPr id="591" name="フローチャート: 判断 590"/>
        <xdr:cNvSpPr/>
      </xdr:nvSpPr>
      <xdr:spPr>
        <a:xfrm>
          <a:off x="12763500" y="967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21777</xdr:rowOff>
    </xdr:from>
    <xdr:ext cx="534377" cy="259045"/>
    <xdr:sp macro="" textlink="">
      <xdr:nvSpPr>
        <xdr:cNvPr id="592" name="テキスト ボックス 591"/>
        <xdr:cNvSpPr txBox="1"/>
      </xdr:nvSpPr>
      <xdr:spPr>
        <a:xfrm>
          <a:off x="12547111" y="945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100064</xdr:rowOff>
    </xdr:from>
    <xdr:to>
      <xdr:col>85</xdr:col>
      <xdr:colOff>177800</xdr:colOff>
      <xdr:row>57</xdr:row>
      <xdr:rowOff>30214</xdr:rowOff>
    </xdr:to>
    <xdr:sp macro="" textlink="">
      <xdr:nvSpPr>
        <xdr:cNvPr id="598" name="楕円 597"/>
        <xdr:cNvSpPr/>
      </xdr:nvSpPr>
      <xdr:spPr>
        <a:xfrm>
          <a:off x="16268700" y="970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78491</xdr:rowOff>
    </xdr:from>
    <xdr:ext cx="534377" cy="259045"/>
    <xdr:sp macro="" textlink="">
      <xdr:nvSpPr>
        <xdr:cNvPr id="599" name="教育費該当値テキスト"/>
        <xdr:cNvSpPr txBox="1"/>
      </xdr:nvSpPr>
      <xdr:spPr>
        <a:xfrm>
          <a:off x="16370300" y="967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17264</xdr:rowOff>
    </xdr:from>
    <xdr:to>
      <xdr:col>81</xdr:col>
      <xdr:colOff>101600</xdr:colOff>
      <xdr:row>55</xdr:row>
      <xdr:rowOff>118864</xdr:rowOff>
    </xdr:to>
    <xdr:sp macro="" textlink="">
      <xdr:nvSpPr>
        <xdr:cNvPr id="600" name="楕円 599"/>
        <xdr:cNvSpPr/>
      </xdr:nvSpPr>
      <xdr:spPr>
        <a:xfrm>
          <a:off x="15430500" y="94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135391</xdr:rowOff>
    </xdr:from>
    <xdr:ext cx="534377" cy="259045"/>
    <xdr:sp macro="" textlink="">
      <xdr:nvSpPr>
        <xdr:cNvPr id="601" name="テキスト ボックス 600"/>
        <xdr:cNvSpPr txBox="1"/>
      </xdr:nvSpPr>
      <xdr:spPr>
        <a:xfrm>
          <a:off x="15214111" y="922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168804</xdr:rowOff>
    </xdr:from>
    <xdr:to>
      <xdr:col>76</xdr:col>
      <xdr:colOff>165100</xdr:colOff>
      <xdr:row>55</xdr:row>
      <xdr:rowOff>98954</xdr:rowOff>
    </xdr:to>
    <xdr:sp macro="" textlink="">
      <xdr:nvSpPr>
        <xdr:cNvPr id="602" name="楕円 601"/>
        <xdr:cNvSpPr/>
      </xdr:nvSpPr>
      <xdr:spPr>
        <a:xfrm>
          <a:off x="14541500" y="942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115481</xdr:rowOff>
    </xdr:from>
    <xdr:ext cx="534377" cy="259045"/>
    <xdr:sp macro="" textlink="">
      <xdr:nvSpPr>
        <xdr:cNvPr id="603" name="テキスト ボックス 602"/>
        <xdr:cNvSpPr txBox="1"/>
      </xdr:nvSpPr>
      <xdr:spPr>
        <a:xfrm>
          <a:off x="14325111" y="920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48986</xdr:rowOff>
    </xdr:from>
    <xdr:to>
      <xdr:col>72</xdr:col>
      <xdr:colOff>38100</xdr:colOff>
      <xdr:row>56</xdr:row>
      <xdr:rowOff>150586</xdr:rowOff>
    </xdr:to>
    <xdr:sp macro="" textlink="">
      <xdr:nvSpPr>
        <xdr:cNvPr id="604" name="楕円 603"/>
        <xdr:cNvSpPr/>
      </xdr:nvSpPr>
      <xdr:spPr>
        <a:xfrm>
          <a:off x="13652500" y="965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167113</xdr:rowOff>
    </xdr:from>
    <xdr:ext cx="534377" cy="259045"/>
    <xdr:sp macro="" textlink="">
      <xdr:nvSpPr>
        <xdr:cNvPr id="605" name="テキスト ボックス 604"/>
        <xdr:cNvSpPr txBox="1"/>
      </xdr:nvSpPr>
      <xdr:spPr>
        <a:xfrm>
          <a:off x="13436111" y="94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166419</xdr:rowOff>
    </xdr:from>
    <xdr:to>
      <xdr:col>67</xdr:col>
      <xdr:colOff>101600</xdr:colOff>
      <xdr:row>57</xdr:row>
      <xdr:rowOff>96569</xdr:rowOff>
    </xdr:to>
    <xdr:sp macro="" textlink="">
      <xdr:nvSpPr>
        <xdr:cNvPr id="606" name="楕円 605"/>
        <xdr:cNvSpPr/>
      </xdr:nvSpPr>
      <xdr:spPr>
        <a:xfrm>
          <a:off x="12763500" y="976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87696</xdr:rowOff>
    </xdr:from>
    <xdr:ext cx="534377" cy="259045"/>
    <xdr:sp macro="" textlink="">
      <xdr:nvSpPr>
        <xdr:cNvPr id="607" name="テキスト ボックス 606"/>
        <xdr:cNvSpPr txBox="1"/>
      </xdr:nvSpPr>
      <xdr:spPr>
        <a:xfrm>
          <a:off x="12547111" y="986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247</xdr:rowOff>
    </xdr:from>
    <xdr:to>
      <xdr:col>85</xdr:col>
      <xdr:colOff>126364</xdr:colOff>
      <xdr:row>78</xdr:row>
      <xdr:rowOff>139700</xdr:rowOff>
    </xdr:to>
    <xdr:cxnSp macro="">
      <xdr:nvCxnSpPr>
        <xdr:cNvPr id="629" name="直線コネクタ 628"/>
        <xdr:cNvCxnSpPr/>
      </xdr:nvCxnSpPr>
      <xdr:spPr>
        <a:xfrm flipV="1">
          <a:off x="16317595" y="12344647"/>
          <a:ext cx="1269" cy="116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17009</xdr:rowOff>
    </xdr:from>
    <xdr:ext cx="249299" cy="259045"/>
    <xdr:sp macro="" textlink="">
      <xdr:nvSpPr>
        <xdr:cNvPr id="630" name="災害復旧費最小値テキスト"/>
        <xdr:cNvSpPr txBox="1"/>
      </xdr:nvSpPr>
      <xdr:spPr>
        <a:xfrm>
          <a:off x="16370300" y="13561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118374</xdr:rowOff>
    </xdr:from>
    <xdr:ext cx="599010" cy="259045"/>
    <xdr:sp macro="" textlink="">
      <xdr:nvSpPr>
        <xdr:cNvPr id="632" name="災害復旧費最大値テキスト"/>
        <xdr:cNvSpPr txBox="1"/>
      </xdr:nvSpPr>
      <xdr:spPr>
        <a:xfrm>
          <a:off x="16370300" y="1211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247</xdr:rowOff>
    </xdr:from>
    <xdr:to>
      <xdr:col>86</xdr:col>
      <xdr:colOff>25400</xdr:colOff>
      <xdr:row>72</xdr:row>
      <xdr:rowOff>247</xdr:rowOff>
    </xdr:to>
    <xdr:cxnSp macro="">
      <xdr:nvCxnSpPr>
        <xdr:cNvPr id="633" name="直線コネクタ 632"/>
        <xdr:cNvCxnSpPr/>
      </xdr:nvCxnSpPr>
      <xdr:spPr>
        <a:xfrm>
          <a:off x="16230600" y="12344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105909</xdr:rowOff>
    </xdr:from>
    <xdr:ext cx="469744" cy="259045"/>
    <xdr:sp macro="" textlink="">
      <xdr:nvSpPr>
        <xdr:cNvPr id="635" name="災害復旧費平均値テキスト"/>
        <xdr:cNvSpPr txBox="1"/>
      </xdr:nvSpPr>
      <xdr:spPr>
        <a:xfrm>
          <a:off x="16370300" y="13307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83032</xdr:rowOff>
    </xdr:from>
    <xdr:to>
      <xdr:col>85</xdr:col>
      <xdr:colOff>177800</xdr:colOff>
      <xdr:row>79</xdr:row>
      <xdr:rowOff>13182</xdr:rowOff>
    </xdr:to>
    <xdr:sp macro="" textlink="">
      <xdr:nvSpPr>
        <xdr:cNvPr id="636" name="フローチャート: 判断 635"/>
        <xdr:cNvSpPr/>
      </xdr:nvSpPr>
      <xdr:spPr>
        <a:xfrm>
          <a:off x="162687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83990</xdr:rowOff>
    </xdr:from>
    <xdr:to>
      <xdr:col>81</xdr:col>
      <xdr:colOff>101600</xdr:colOff>
      <xdr:row>79</xdr:row>
      <xdr:rowOff>14140</xdr:rowOff>
    </xdr:to>
    <xdr:sp macro="" textlink="">
      <xdr:nvSpPr>
        <xdr:cNvPr id="638" name="フローチャート: 判断 637"/>
        <xdr:cNvSpPr/>
      </xdr:nvSpPr>
      <xdr:spPr>
        <a:xfrm>
          <a:off x="15430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30667</xdr:rowOff>
    </xdr:from>
    <xdr:ext cx="469744" cy="259045"/>
    <xdr:sp macro="" textlink="">
      <xdr:nvSpPr>
        <xdr:cNvPr id="639" name="テキスト ボックス 638"/>
        <xdr:cNvSpPr txBox="1"/>
      </xdr:nvSpPr>
      <xdr:spPr>
        <a:xfrm>
          <a:off x="15246428" y="1323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83245</xdr:rowOff>
    </xdr:from>
    <xdr:to>
      <xdr:col>76</xdr:col>
      <xdr:colOff>165100</xdr:colOff>
      <xdr:row>79</xdr:row>
      <xdr:rowOff>13395</xdr:rowOff>
    </xdr:to>
    <xdr:sp macro="" textlink="">
      <xdr:nvSpPr>
        <xdr:cNvPr id="641" name="フローチャート: 判断 640"/>
        <xdr:cNvSpPr/>
      </xdr:nvSpPr>
      <xdr:spPr>
        <a:xfrm>
          <a:off x="14541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29922</xdr:rowOff>
    </xdr:from>
    <xdr:ext cx="469744" cy="259045"/>
    <xdr:sp macro="" textlink="">
      <xdr:nvSpPr>
        <xdr:cNvPr id="642" name="テキスト ボックス 641"/>
        <xdr:cNvSpPr txBox="1"/>
      </xdr:nvSpPr>
      <xdr:spPr>
        <a:xfrm>
          <a:off x="14357428" y="1323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137147</xdr:rowOff>
    </xdr:from>
    <xdr:to>
      <xdr:col>71</xdr:col>
      <xdr:colOff>177800</xdr:colOff>
      <xdr:row>78</xdr:row>
      <xdr:rowOff>139700</xdr:rowOff>
    </xdr:to>
    <xdr:cxnSp macro="">
      <xdr:nvCxnSpPr>
        <xdr:cNvPr id="643" name="直線コネクタ 642"/>
        <xdr:cNvCxnSpPr/>
      </xdr:nvCxnSpPr>
      <xdr:spPr>
        <a:xfrm>
          <a:off x="12814300" y="13510247"/>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78698</xdr:rowOff>
    </xdr:from>
    <xdr:to>
      <xdr:col>72</xdr:col>
      <xdr:colOff>38100</xdr:colOff>
      <xdr:row>79</xdr:row>
      <xdr:rowOff>8848</xdr:rowOff>
    </xdr:to>
    <xdr:sp macro="" textlink="">
      <xdr:nvSpPr>
        <xdr:cNvPr id="644" name="フローチャート: 判断 643"/>
        <xdr:cNvSpPr/>
      </xdr:nvSpPr>
      <xdr:spPr>
        <a:xfrm>
          <a:off x="13652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25375</xdr:rowOff>
    </xdr:from>
    <xdr:ext cx="469744" cy="259045"/>
    <xdr:sp macro="" textlink="">
      <xdr:nvSpPr>
        <xdr:cNvPr id="645" name="テキスト ボックス 644"/>
        <xdr:cNvSpPr txBox="1"/>
      </xdr:nvSpPr>
      <xdr:spPr>
        <a:xfrm>
          <a:off x="13468428" y="13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73000</xdr:rowOff>
    </xdr:from>
    <xdr:to>
      <xdr:col>67</xdr:col>
      <xdr:colOff>101600</xdr:colOff>
      <xdr:row>79</xdr:row>
      <xdr:rowOff>3150</xdr:rowOff>
    </xdr:to>
    <xdr:sp macro="" textlink="">
      <xdr:nvSpPr>
        <xdr:cNvPr id="646" name="フローチャート: 判断 645"/>
        <xdr:cNvSpPr/>
      </xdr:nvSpPr>
      <xdr:spPr>
        <a:xfrm>
          <a:off x="12763500" y="134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19677</xdr:rowOff>
    </xdr:from>
    <xdr:ext cx="469744" cy="259045"/>
    <xdr:sp macro="" textlink="">
      <xdr:nvSpPr>
        <xdr:cNvPr id="647" name="テキスト ボックス 646"/>
        <xdr:cNvSpPr txBox="1"/>
      </xdr:nvSpPr>
      <xdr:spPr>
        <a:xfrm>
          <a:off x="12579428" y="132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61459</xdr:rowOff>
    </xdr:from>
    <xdr:ext cx="249299" cy="259045"/>
    <xdr:sp macro="" textlink="">
      <xdr:nvSpPr>
        <xdr:cNvPr id="654" name="災害復旧費該当値テキスト"/>
        <xdr:cNvSpPr txBox="1"/>
      </xdr:nvSpPr>
      <xdr:spPr>
        <a:xfrm>
          <a:off x="16370300" y="134345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86347</xdr:rowOff>
    </xdr:from>
    <xdr:to>
      <xdr:col>67</xdr:col>
      <xdr:colOff>101600</xdr:colOff>
      <xdr:row>79</xdr:row>
      <xdr:rowOff>16497</xdr:rowOff>
    </xdr:to>
    <xdr:sp macro="" textlink="">
      <xdr:nvSpPr>
        <xdr:cNvPr id="661" name="楕円 660"/>
        <xdr:cNvSpPr/>
      </xdr:nvSpPr>
      <xdr:spPr>
        <a:xfrm>
          <a:off x="12763500" y="1345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7624</xdr:rowOff>
    </xdr:from>
    <xdr:ext cx="469744" cy="259045"/>
    <xdr:sp macro="" textlink="">
      <xdr:nvSpPr>
        <xdr:cNvPr id="662" name="テキスト ボックス 661"/>
        <xdr:cNvSpPr txBox="1"/>
      </xdr:nvSpPr>
      <xdr:spPr>
        <a:xfrm>
          <a:off x="12579428" y="1355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8" name="テキスト ボックス 67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0" name="テキスト ボックス 67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88015</xdr:rowOff>
    </xdr:from>
    <xdr:to>
      <xdr:col>85</xdr:col>
      <xdr:colOff>126364</xdr:colOff>
      <xdr:row>98</xdr:row>
      <xdr:rowOff>145273</xdr:rowOff>
    </xdr:to>
    <xdr:cxnSp macro="">
      <xdr:nvCxnSpPr>
        <xdr:cNvPr id="688" name="直線コネクタ 687"/>
        <xdr:cNvCxnSpPr/>
      </xdr:nvCxnSpPr>
      <xdr:spPr>
        <a:xfrm flipV="1">
          <a:off x="16317595" y="15347065"/>
          <a:ext cx="1269" cy="1600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149100</xdr:rowOff>
    </xdr:from>
    <xdr:ext cx="534377" cy="259045"/>
    <xdr:sp macro="" textlink="">
      <xdr:nvSpPr>
        <xdr:cNvPr id="689" name="公債費最小値テキスト"/>
        <xdr:cNvSpPr txBox="1"/>
      </xdr:nvSpPr>
      <xdr:spPr>
        <a:xfrm>
          <a:off x="16370300" y="169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145273</xdr:rowOff>
    </xdr:from>
    <xdr:to>
      <xdr:col>86</xdr:col>
      <xdr:colOff>25400</xdr:colOff>
      <xdr:row>98</xdr:row>
      <xdr:rowOff>145273</xdr:rowOff>
    </xdr:to>
    <xdr:cxnSp macro="">
      <xdr:nvCxnSpPr>
        <xdr:cNvPr id="690" name="直線コネクタ 689"/>
        <xdr:cNvCxnSpPr/>
      </xdr:nvCxnSpPr>
      <xdr:spPr>
        <a:xfrm>
          <a:off x="16230600" y="169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34692</xdr:rowOff>
    </xdr:from>
    <xdr:ext cx="599010" cy="259045"/>
    <xdr:sp macro="" textlink="">
      <xdr:nvSpPr>
        <xdr:cNvPr id="691" name="公債費最大値テキスト"/>
        <xdr:cNvSpPr txBox="1"/>
      </xdr:nvSpPr>
      <xdr:spPr>
        <a:xfrm>
          <a:off x="16370300" y="1512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88015</xdr:rowOff>
    </xdr:from>
    <xdr:to>
      <xdr:col>86</xdr:col>
      <xdr:colOff>25400</xdr:colOff>
      <xdr:row>89</xdr:row>
      <xdr:rowOff>88015</xdr:rowOff>
    </xdr:to>
    <xdr:cxnSp macro="">
      <xdr:nvCxnSpPr>
        <xdr:cNvPr id="692" name="直線コネクタ 691"/>
        <xdr:cNvCxnSpPr/>
      </xdr:nvCxnSpPr>
      <xdr:spPr>
        <a:xfrm>
          <a:off x="16230600" y="1534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5011</xdr:rowOff>
    </xdr:from>
    <xdr:to>
      <xdr:col>85</xdr:col>
      <xdr:colOff>127000</xdr:colOff>
      <xdr:row>97</xdr:row>
      <xdr:rowOff>14319</xdr:rowOff>
    </xdr:to>
    <xdr:cxnSp macro="">
      <xdr:nvCxnSpPr>
        <xdr:cNvPr id="693" name="直線コネクタ 692"/>
        <xdr:cNvCxnSpPr/>
      </xdr:nvCxnSpPr>
      <xdr:spPr>
        <a:xfrm>
          <a:off x="15481300" y="16635661"/>
          <a:ext cx="8382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18094</xdr:rowOff>
    </xdr:from>
    <xdr:ext cx="534377" cy="259045"/>
    <xdr:sp macro="" textlink="">
      <xdr:nvSpPr>
        <xdr:cNvPr id="694" name="公債費平均値テキスト"/>
        <xdr:cNvSpPr txBox="1"/>
      </xdr:nvSpPr>
      <xdr:spPr>
        <a:xfrm>
          <a:off x="16370300" y="1613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166667</xdr:rowOff>
    </xdr:from>
    <xdr:to>
      <xdr:col>85</xdr:col>
      <xdr:colOff>177800</xdr:colOff>
      <xdr:row>95</xdr:row>
      <xdr:rowOff>96817</xdr:rowOff>
    </xdr:to>
    <xdr:sp macro="" textlink="">
      <xdr:nvSpPr>
        <xdr:cNvPr id="695" name="フローチャート: 判断 694"/>
        <xdr:cNvSpPr/>
      </xdr:nvSpPr>
      <xdr:spPr>
        <a:xfrm>
          <a:off x="162687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163181</xdr:rowOff>
    </xdr:from>
    <xdr:to>
      <xdr:col>81</xdr:col>
      <xdr:colOff>50800</xdr:colOff>
      <xdr:row>97</xdr:row>
      <xdr:rowOff>5011</xdr:rowOff>
    </xdr:to>
    <xdr:cxnSp macro="">
      <xdr:nvCxnSpPr>
        <xdr:cNvPr id="696" name="直線コネクタ 695"/>
        <xdr:cNvCxnSpPr/>
      </xdr:nvCxnSpPr>
      <xdr:spPr>
        <a:xfrm>
          <a:off x="14592300" y="16622381"/>
          <a:ext cx="889000" cy="1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20439</xdr:rowOff>
    </xdr:from>
    <xdr:to>
      <xdr:col>81</xdr:col>
      <xdr:colOff>101600</xdr:colOff>
      <xdr:row>95</xdr:row>
      <xdr:rowOff>122039</xdr:rowOff>
    </xdr:to>
    <xdr:sp macro="" textlink="">
      <xdr:nvSpPr>
        <xdr:cNvPr id="697" name="フローチャート: 判断 696"/>
        <xdr:cNvSpPr/>
      </xdr:nvSpPr>
      <xdr:spPr>
        <a:xfrm>
          <a:off x="15430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138566</xdr:rowOff>
    </xdr:from>
    <xdr:ext cx="534377" cy="259045"/>
    <xdr:sp macro="" textlink="">
      <xdr:nvSpPr>
        <xdr:cNvPr id="698" name="テキスト ボックス 697"/>
        <xdr:cNvSpPr txBox="1"/>
      </xdr:nvSpPr>
      <xdr:spPr>
        <a:xfrm>
          <a:off x="15214111" y="160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106857</xdr:rowOff>
    </xdr:from>
    <xdr:to>
      <xdr:col>76</xdr:col>
      <xdr:colOff>114300</xdr:colOff>
      <xdr:row>96</xdr:row>
      <xdr:rowOff>163181</xdr:rowOff>
    </xdr:to>
    <xdr:cxnSp macro="">
      <xdr:nvCxnSpPr>
        <xdr:cNvPr id="699" name="直線コネクタ 698"/>
        <xdr:cNvCxnSpPr/>
      </xdr:nvCxnSpPr>
      <xdr:spPr>
        <a:xfrm>
          <a:off x="13703300" y="16566057"/>
          <a:ext cx="889000" cy="5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13963</xdr:rowOff>
    </xdr:from>
    <xdr:to>
      <xdr:col>76</xdr:col>
      <xdr:colOff>165100</xdr:colOff>
      <xdr:row>95</xdr:row>
      <xdr:rowOff>115563</xdr:rowOff>
    </xdr:to>
    <xdr:sp macro="" textlink="">
      <xdr:nvSpPr>
        <xdr:cNvPr id="700" name="フローチャート: 判断 699"/>
        <xdr:cNvSpPr/>
      </xdr:nvSpPr>
      <xdr:spPr>
        <a:xfrm>
          <a:off x="14541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132090</xdr:rowOff>
    </xdr:from>
    <xdr:ext cx="534377" cy="259045"/>
    <xdr:sp macro="" textlink="">
      <xdr:nvSpPr>
        <xdr:cNvPr id="701" name="テキスト ボックス 700"/>
        <xdr:cNvSpPr txBox="1"/>
      </xdr:nvSpPr>
      <xdr:spPr>
        <a:xfrm>
          <a:off x="14325111" y="1607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106857</xdr:rowOff>
    </xdr:from>
    <xdr:to>
      <xdr:col>71</xdr:col>
      <xdr:colOff>177800</xdr:colOff>
      <xdr:row>96</xdr:row>
      <xdr:rowOff>113106</xdr:rowOff>
    </xdr:to>
    <xdr:cxnSp macro="">
      <xdr:nvCxnSpPr>
        <xdr:cNvPr id="702" name="直線コネクタ 701"/>
        <xdr:cNvCxnSpPr/>
      </xdr:nvCxnSpPr>
      <xdr:spPr>
        <a:xfrm flipV="1">
          <a:off x="12814300" y="16566057"/>
          <a:ext cx="889000" cy="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30096</xdr:rowOff>
    </xdr:from>
    <xdr:to>
      <xdr:col>72</xdr:col>
      <xdr:colOff>38100</xdr:colOff>
      <xdr:row>95</xdr:row>
      <xdr:rowOff>131696</xdr:rowOff>
    </xdr:to>
    <xdr:sp macro="" textlink="">
      <xdr:nvSpPr>
        <xdr:cNvPr id="703" name="フローチャート: 判断 702"/>
        <xdr:cNvSpPr/>
      </xdr:nvSpPr>
      <xdr:spPr>
        <a:xfrm>
          <a:off x="13652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148223</xdr:rowOff>
    </xdr:from>
    <xdr:ext cx="534377" cy="259045"/>
    <xdr:sp macro="" textlink="">
      <xdr:nvSpPr>
        <xdr:cNvPr id="704" name="テキスト ボックス 703"/>
        <xdr:cNvSpPr txBox="1"/>
      </xdr:nvSpPr>
      <xdr:spPr>
        <a:xfrm>
          <a:off x="13436111" y="1609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36430</xdr:rowOff>
    </xdr:from>
    <xdr:to>
      <xdr:col>67</xdr:col>
      <xdr:colOff>101600</xdr:colOff>
      <xdr:row>95</xdr:row>
      <xdr:rowOff>138030</xdr:rowOff>
    </xdr:to>
    <xdr:sp macro="" textlink="">
      <xdr:nvSpPr>
        <xdr:cNvPr id="705" name="フローチャート: 判断 704"/>
        <xdr:cNvSpPr/>
      </xdr:nvSpPr>
      <xdr:spPr>
        <a:xfrm>
          <a:off x="12763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154557</xdr:rowOff>
    </xdr:from>
    <xdr:ext cx="534377" cy="259045"/>
    <xdr:sp macro="" textlink="">
      <xdr:nvSpPr>
        <xdr:cNvPr id="706" name="テキスト ボックス 705"/>
        <xdr:cNvSpPr txBox="1"/>
      </xdr:nvSpPr>
      <xdr:spPr>
        <a:xfrm>
          <a:off x="12547111" y="160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134969</xdr:rowOff>
    </xdr:from>
    <xdr:to>
      <xdr:col>85</xdr:col>
      <xdr:colOff>177800</xdr:colOff>
      <xdr:row>97</xdr:row>
      <xdr:rowOff>65119</xdr:rowOff>
    </xdr:to>
    <xdr:sp macro="" textlink="">
      <xdr:nvSpPr>
        <xdr:cNvPr id="712" name="楕円 711"/>
        <xdr:cNvSpPr/>
      </xdr:nvSpPr>
      <xdr:spPr>
        <a:xfrm>
          <a:off x="16268700" y="1659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113396</xdr:rowOff>
    </xdr:from>
    <xdr:ext cx="534377" cy="259045"/>
    <xdr:sp macro="" textlink="">
      <xdr:nvSpPr>
        <xdr:cNvPr id="713" name="公債費該当値テキスト"/>
        <xdr:cNvSpPr txBox="1"/>
      </xdr:nvSpPr>
      <xdr:spPr>
        <a:xfrm>
          <a:off x="16370300" y="1657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125661</xdr:rowOff>
    </xdr:from>
    <xdr:to>
      <xdr:col>81</xdr:col>
      <xdr:colOff>101600</xdr:colOff>
      <xdr:row>97</xdr:row>
      <xdr:rowOff>55811</xdr:rowOff>
    </xdr:to>
    <xdr:sp macro="" textlink="">
      <xdr:nvSpPr>
        <xdr:cNvPr id="714" name="楕円 713"/>
        <xdr:cNvSpPr/>
      </xdr:nvSpPr>
      <xdr:spPr>
        <a:xfrm>
          <a:off x="15430500" y="1658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46938</xdr:rowOff>
    </xdr:from>
    <xdr:ext cx="534377" cy="259045"/>
    <xdr:sp macro="" textlink="">
      <xdr:nvSpPr>
        <xdr:cNvPr id="715" name="テキスト ボックス 714"/>
        <xdr:cNvSpPr txBox="1"/>
      </xdr:nvSpPr>
      <xdr:spPr>
        <a:xfrm>
          <a:off x="15214111" y="1667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112381</xdr:rowOff>
    </xdr:from>
    <xdr:to>
      <xdr:col>76</xdr:col>
      <xdr:colOff>165100</xdr:colOff>
      <xdr:row>97</xdr:row>
      <xdr:rowOff>42531</xdr:rowOff>
    </xdr:to>
    <xdr:sp macro="" textlink="">
      <xdr:nvSpPr>
        <xdr:cNvPr id="716" name="楕円 715"/>
        <xdr:cNvSpPr/>
      </xdr:nvSpPr>
      <xdr:spPr>
        <a:xfrm>
          <a:off x="14541500" y="1657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33658</xdr:rowOff>
    </xdr:from>
    <xdr:ext cx="534377" cy="259045"/>
    <xdr:sp macro="" textlink="">
      <xdr:nvSpPr>
        <xdr:cNvPr id="717" name="テキスト ボックス 716"/>
        <xdr:cNvSpPr txBox="1"/>
      </xdr:nvSpPr>
      <xdr:spPr>
        <a:xfrm>
          <a:off x="14325111" y="1666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56057</xdr:rowOff>
    </xdr:from>
    <xdr:to>
      <xdr:col>72</xdr:col>
      <xdr:colOff>38100</xdr:colOff>
      <xdr:row>96</xdr:row>
      <xdr:rowOff>157657</xdr:rowOff>
    </xdr:to>
    <xdr:sp macro="" textlink="">
      <xdr:nvSpPr>
        <xdr:cNvPr id="718" name="楕円 717"/>
        <xdr:cNvSpPr/>
      </xdr:nvSpPr>
      <xdr:spPr>
        <a:xfrm>
          <a:off x="13652500" y="1651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148784</xdr:rowOff>
    </xdr:from>
    <xdr:ext cx="534377" cy="259045"/>
    <xdr:sp macro="" textlink="">
      <xdr:nvSpPr>
        <xdr:cNvPr id="719" name="テキスト ボックス 718"/>
        <xdr:cNvSpPr txBox="1"/>
      </xdr:nvSpPr>
      <xdr:spPr>
        <a:xfrm>
          <a:off x="13436111" y="1660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62306</xdr:rowOff>
    </xdr:from>
    <xdr:to>
      <xdr:col>67</xdr:col>
      <xdr:colOff>101600</xdr:colOff>
      <xdr:row>96</xdr:row>
      <xdr:rowOff>163906</xdr:rowOff>
    </xdr:to>
    <xdr:sp macro="" textlink="">
      <xdr:nvSpPr>
        <xdr:cNvPr id="720" name="楕円 719"/>
        <xdr:cNvSpPr/>
      </xdr:nvSpPr>
      <xdr:spPr>
        <a:xfrm>
          <a:off x="12763500" y="1652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155033</xdr:rowOff>
    </xdr:from>
    <xdr:ext cx="534377" cy="259045"/>
    <xdr:sp macro="" textlink="">
      <xdr:nvSpPr>
        <xdr:cNvPr id="721" name="テキスト ボックス 720"/>
        <xdr:cNvSpPr txBox="1"/>
      </xdr:nvSpPr>
      <xdr:spPr>
        <a:xfrm>
          <a:off x="12547111" y="1661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7" name="テキスト ボックス 73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9" name="テキスト ボックス 73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1" name="テキスト ボックス 74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148768</xdr:rowOff>
    </xdr:from>
    <xdr:to>
      <xdr:col>116</xdr:col>
      <xdr:colOff>62864</xdr:colOff>
      <xdr:row>39</xdr:row>
      <xdr:rowOff>44450</xdr:rowOff>
    </xdr:to>
    <xdr:cxnSp macro="">
      <xdr:nvCxnSpPr>
        <xdr:cNvPr id="745" name="直線コネクタ 744"/>
        <xdr:cNvCxnSpPr/>
      </xdr:nvCxnSpPr>
      <xdr:spPr>
        <a:xfrm flipV="1">
          <a:off x="22159595" y="5292268"/>
          <a:ext cx="1269" cy="1438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95877</xdr:rowOff>
    </xdr:from>
    <xdr:ext cx="249299" cy="259045"/>
    <xdr:sp macro="" textlink="">
      <xdr:nvSpPr>
        <xdr:cNvPr id="746" name="諸支出金最小値テキスト"/>
        <xdr:cNvSpPr txBox="1"/>
      </xdr:nvSpPr>
      <xdr:spPr>
        <a:xfrm>
          <a:off x="22212300" y="67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95445</xdr:rowOff>
    </xdr:from>
    <xdr:ext cx="534377" cy="259045"/>
    <xdr:sp macro="" textlink="">
      <xdr:nvSpPr>
        <xdr:cNvPr id="748" name="諸支出金最大値テキスト"/>
        <xdr:cNvSpPr txBox="1"/>
      </xdr:nvSpPr>
      <xdr:spPr>
        <a:xfrm>
          <a:off x="22212300" y="506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148768</xdr:rowOff>
    </xdr:from>
    <xdr:to>
      <xdr:col>116</xdr:col>
      <xdr:colOff>152400</xdr:colOff>
      <xdr:row>30</xdr:row>
      <xdr:rowOff>148768</xdr:rowOff>
    </xdr:to>
    <xdr:cxnSp macro="">
      <xdr:nvCxnSpPr>
        <xdr:cNvPr id="749" name="直線コネクタ 748"/>
        <xdr:cNvCxnSpPr/>
      </xdr:nvCxnSpPr>
      <xdr:spPr>
        <a:xfrm>
          <a:off x="22072600" y="529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13326</xdr:rowOff>
    </xdr:from>
    <xdr:ext cx="313932" cy="259045"/>
    <xdr:sp macro="" textlink="">
      <xdr:nvSpPr>
        <xdr:cNvPr id="751" name="諸支出金平均値テキスト"/>
        <xdr:cNvSpPr txBox="1"/>
      </xdr:nvSpPr>
      <xdr:spPr>
        <a:xfrm>
          <a:off x="22212300" y="652842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161899</xdr:rowOff>
    </xdr:from>
    <xdr:to>
      <xdr:col>116</xdr:col>
      <xdr:colOff>114300</xdr:colOff>
      <xdr:row>39</xdr:row>
      <xdr:rowOff>92049</xdr:rowOff>
    </xdr:to>
    <xdr:sp macro="" textlink="">
      <xdr:nvSpPr>
        <xdr:cNvPr id="752" name="フローチャート: 判断 751"/>
        <xdr:cNvSpPr/>
      </xdr:nvSpPr>
      <xdr:spPr>
        <a:xfrm>
          <a:off x="22110700" y="667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162966</xdr:rowOff>
    </xdr:from>
    <xdr:to>
      <xdr:col>112</xdr:col>
      <xdr:colOff>38100</xdr:colOff>
      <xdr:row>39</xdr:row>
      <xdr:rowOff>93116</xdr:rowOff>
    </xdr:to>
    <xdr:sp macro="" textlink="">
      <xdr:nvSpPr>
        <xdr:cNvPr id="754" name="フローチャート: 判断 753"/>
        <xdr:cNvSpPr/>
      </xdr:nvSpPr>
      <xdr:spPr>
        <a:xfrm>
          <a:off x="21272500" y="66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109643</xdr:rowOff>
    </xdr:from>
    <xdr:ext cx="313932" cy="259045"/>
    <xdr:sp macro="" textlink="">
      <xdr:nvSpPr>
        <xdr:cNvPr id="755" name="テキスト ボックス 754"/>
        <xdr:cNvSpPr txBox="1"/>
      </xdr:nvSpPr>
      <xdr:spPr>
        <a:xfrm>
          <a:off x="21166333" y="6453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162357</xdr:rowOff>
    </xdr:from>
    <xdr:to>
      <xdr:col>107</xdr:col>
      <xdr:colOff>101600</xdr:colOff>
      <xdr:row>39</xdr:row>
      <xdr:rowOff>92507</xdr:rowOff>
    </xdr:to>
    <xdr:sp macro="" textlink="">
      <xdr:nvSpPr>
        <xdr:cNvPr id="757" name="フローチャート: 判断 756"/>
        <xdr:cNvSpPr/>
      </xdr:nvSpPr>
      <xdr:spPr>
        <a:xfrm>
          <a:off x="20383500" y="667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109034</xdr:rowOff>
    </xdr:from>
    <xdr:ext cx="313932" cy="259045"/>
    <xdr:sp macro="" textlink="">
      <xdr:nvSpPr>
        <xdr:cNvPr id="758" name="テキスト ボックス 757"/>
        <xdr:cNvSpPr txBox="1"/>
      </xdr:nvSpPr>
      <xdr:spPr>
        <a:xfrm>
          <a:off x="20277333" y="6452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146355</xdr:rowOff>
    </xdr:from>
    <xdr:to>
      <xdr:col>102</xdr:col>
      <xdr:colOff>165100</xdr:colOff>
      <xdr:row>39</xdr:row>
      <xdr:rowOff>76505</xdr:rowOff>
    </xdr:to>
    <xdr:sp macro="" textlink="">
      <xdr:nvSpPr>
        <xdr:cNvPr id="760" name="フローチャート: 判断 759"/>
        <xdr:cNvSpPr/>
      </xdr:nvSpPr>
      <xdr:spPr>
        <a:xfrm>
          <a:off x="19494500" y="66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93032</xdr:rowOff>
    </xdr:from>
    <xdr:ext cx="378565" cy="259045"/>
    <xdr:sp macro="" textlink="">
      <xdr:nvSpPr>
        <xdr:cNvPr id="761" name="テキスト ボックス 760"/>
        <xdr:cNvSpPr txBox="1"/>
      </xdr:nvSpPr>
      <xdr:spPr>
        <a:xfrm>
          <a:off x="19356017" y="6436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131191</xdr:rowOff>
    </xdr:from>
    <xdr:to>
      <xdr:col>98</xdr:col>
      <xdr:colOff>38100</xdr:colOff>
      <xdr:row>39</xdr:row>
      <xdr:rowOff>61341</xdr:rowOff>
    </xdr:to>
    <xdr:sp macro="" textlink="">
      <xdr:nvSpPr>
        <xdr:cNvPr id="762" name="フローチャート: 判断 761"/>
        <xdr:cNvSpPr/>
      </xdr:nvSpPr>
      <xdr:spPr>
        <a:xfrm>
          <a:off x="18605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77868</xdr:rowOff>
    </xdr:from>
    <xdr:ext cx="378565" cy="259045"/>
    <xdr:sp macro="" textlink="">
      <xdr:nvSpPr>
        <xdr:cNvPr id="763" name="テキスト ボックス 762"/>
        <xdr:cNvSpPr txBox="1"/>
      </xdr:nvSpPr>
      <xdr:spPr>
        <a:xfrm>
          <a:off x="18467017" y="642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140327</xdr:rowOff>
    </xdr:from>
    <xdr:ext cx="249299" cy="259045"/>
    <xdr:sp macro="" textlink="">
      <xdr:nvSpPr>
        <xdr:cNvPr id="770" name="諸支出金該当値テキスト"/>
        <xdr:cNvSpPr txBox="1"/>
      </xdr:nvSpPr>
      <xdr:spPr>
        <a:xfrm>
          <a:off x="22212300" y="66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92" name="テキスト ボックス 79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4" name="テキスト ボックス 79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6" name="テキスト ボックス 79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8" name="テキスト ボックス 79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800" name="テキスト ボックス 799"/>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63500</xdr:rowOff>
    </xdr:from>
    <xdr:to>
      <xdr:col>116</xdr:col>
      <xdr:colOff>62864</xdr:colOff>
      <xdr:row>59</xdr:row>
      <xdr:rowOff>44450</xdr:rowOff>
    </xdr:to>
    <xdr:cxnSp macro="">
      <xdr:nvCxnSpPr>
        <xdr:cNvPr id="802" name="直線コネクタ 801"/>
        <xdr:cNvCxnSpPr/>
      </xdr:nvCxnSpPr>
      <xdr:spPr>
        <a:xfrm flipV="1">
          <a:off x="22159595" y="8636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60977</xdr:rowOff>
    </xdr:from>
    <xdr:ext cx="249299" cy="259045"/>
    <xdr:sp macro="" textlink="">
      <xdr:nvSpPr>
        <xdr:cNvPr id="803" name="前年度繰上充用金最小値テキスト"/>
        <xdr:cNvSpPr txBox="1"/>
      </xdr:nvSpPr>
      <xdr:spPr>
        <a:xfrm>
          <a:off x="22212300" y="1017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10177</xdr:rowOff>
    </xdr:from>
    <xdr:ext cx="313932" cy="259045"/>
    <xdr:sp macro="" textlink="">
      <xdr:nvSpPr>
        <xdr:cNvPr id="805" name="前年度繰上充用金最大値テキスト"/>
        <xdr:cNvSpPr txBox="1"/>
      </xdr:nvSpPr>
      <xdr:spPr>
        <a:xfrm>
          <a:off x="22212300" y="8411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63500</xdr:rowOff>
    </xdr:from>
    <xdr:to>
      <xdr:col>116</xdr:col>
      <xdr:colOff>152400</xdr:colOff>
      <xdr:row>50</xdr:row>
      <xdr:rowOff>63500</xdr:rowOff>
    </xdr:to>
    <xdr:cxnSp macro="">
      <xdr:nvCxnSpPr>
        <xdr:cNvPr id="806" name="直線コネクタ 805"/>
        <xdr:cNvCxnSpPr/>
      </xdr:nvCxnSpPr>
      <xdr:spPr>
        <a:xfrm>
          <a:off x="22072600" y="863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149877</xdr:rowOff>
    </xdr:from>
    <xdr:ext cx="249299" cy="259045"/>
    <xdr:sp macro="" textlink="">
      <xdr:nvSpPr>
        <xdr:cNvPr id="808" name="前年度繰上充用金平均値テキスト"/>
        <xdr:cNvSpPr txBox="1"/>
      </xdr:nvSpPr>
      <xdr:spPr>
        <a:xfrm>
          <a:off x="22212300" y="9922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127000</xdr:rowOff>
    </xdr:from>
    <xdr:to>
      <xdr:col>116</xdr:col>
      <xdr:colOff>114300</xdr:colOff>
      <xdr:row>59</xdr:row>
      <xdr:rowOff>57150</xdr:rowOff>
    </xdr:to>
    <xdr:sp macro="" textlink="">
      <xdr:nvSpPr>
        <xdr:cNvPr id="809" name="フローチャート: 判断 808"/>
        <xdr:cNvSpPr/>
      </xdr:nvSpPr>
      <xdr:spPr>
        <a:xfrm>
          <a:off x="221107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1" name="フローチャート: 判断 81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4" name="フローチャート: 判断 81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5" name="テキスト ボックス 81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7" name="フローチャート: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フローチャート: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105427</xdr:rowOff>
    </xdr:from>
    <xdr:ext cx="249299" cy="259045"/>
    <xdr:sp macro="" textlink="">
      <xdr:nvSpPr>
        <xdr:cNvPr id="827" name="前年度繰上充用金該当値テキスト"/>
        <xdr:cNvSpPr txBox="1"/>
      </xdr:nvSpPr>
      <xdr:spPr>
        <a:xfrm>
          <a:off x="22212300" y="10049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9" name="テキスト ボックス 828"/>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1" name="テキスト ボックス 830"/>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33" name="テキスト ボックス 832"/>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5" name="テキスト ボックス 834"/>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・総務費は、類似団体平均を下回って推移してきたが、ふるさと納税制度の伴う関連経費が増大した</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年度から上昇し、</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年度についても同様の要因から増大した。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139,468</a:t>
          </a:r>
          <a:r>
            <a:rPr kumimoji="1" lang="ja-JP" altLang="en-US" sz="1300">
              <a:latin typeface="ＭＳ Ｐゴシック" panose="020B0600070205080204" pitchFamily="50" charset="-128"/>
              <a:ea typeface="ＭＳ Ｐゴシック" panose="020B0600070205080204" pitchFamily="50" charset="-128"/>
            </a:rPr>
            <a:t>円となり類似団体平均は下回っているものの、年度間の推移としては上昇傾向にある。</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年度の増要因としては、新たな学童保育所の整備費が皆増したこと等がある。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・教育費は、前年度で公益文化施設や社会体育施設の整備が完了したことで、大幅に減となり、類似団体平均も下回る数値となった。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公債費は、大型事業にかかる起債償還が完了してきていること等の影響で逓減傾向にあり、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年度においても対前年度比減の住民一人当たり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39,268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円となった。これは類似団体平均と比較しても大幅に低い数値となっている。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年度については、実質収支はプラスとなったものの、保育所新設に伴う委託料や公益文化施設オープンに伴う運営管理費等の経常経費が大幅に伸びた等の影響で、実質単年度収支はマイナスとなった。なお、財政調整基金については実質収支プラスに伴い、取り崩すことなく、残高としては利子の積み立てによる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山形県東根市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近年は全ての会計で実質収支は黒字を保っている。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今後、公共施設等の更新費用の増加や、景気動向に伴う市税等の減少による当該指標の悪化も懸念されることから、実質黒字を維持すべく引き続き適切な財政運営に努めていく。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21860143</v>
      </c>
      <c r="BO4" s="441"/>
      <c r="BP4" s="441"/>
      <c r="BQ4" s="441"/>
      <c r="BR4" s="441"/>
      <c r="BS4" s="441"/>
      <c r="BT4" s="441"/>
      <c r="BU4" s="442"/>
      <c r="BV4" s="440">
        <v>23203044</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4.8</v>
      </c>
      <c r="CU4" s="622"/>
      <c r="CV4" s="622"/>
      <c r="CW4" s="622"/>
      <c r="CX4" s="622"/>
      <c r="CY4" s="622"/>
      <c r="CZ4" s="622"/>
      <c r="DA4" s="623"/>
      <c r="DB4" s="621">
        <v>5</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21298520</v>
      </c>
      <c r="BO5" s="446"/>
      <c r="BP5" s="446"/>
      <c r="BQ5" s="446"/>
      <c r="BR5" s="446"/>
      <c r="BS5" s="446"/>
      <c r="BT5" s="446"/>
      <c r="BU5" s="447"/>
      <c r="BV5" s="445">
        <v>22636411</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89</v>
      </c>
      <c r="CU5" s="416"/>
      <c r="CV5" s="416"/>
      <c r="CW5" s="416"/>
      <c r="CX5" s="416"/>
      <c r="CY5" s="416"/>
      <c r="CZ5" s="416"/>
      <c r="DA5" s="417"/>
      <c r="DB5" s="415">
        <v>84.7</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561623</v>
      </c>
      <c r="BO6" s="446"/>
      <c r="BP6" s="446"/>
      <c r="BQ6" s="446"/>
      <c r="BR6" s="446"/>
      <c r="BS6" s="446"/>
      <c r="BT6" s="446"/>
      <c r="BU6" s="447"/>
      <c r="BV6" s="445">
        <v>566633</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94.2</v>
      </c>
      <c r="CU6" s="596"/>
      <c r="CV6" s="596"/>
      <c r="CW6" s="596"/>
      <c r="CX6" s="596"/>
      <c r="CY6" s="596"/>
      <c r="CZ6" s="596"/>
      <c r="DA6" s="597"/>
      <c r="DB6" s="595">
        <v>89.7</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5954</v>
      </c>
      <c r="BO7" s="446"/>
      <c r="BP7" s="446"/>
      <c r="BQ7" s="446"/>
      <c r="BR7" s="446"/>
      <c r="BS7" s="446"/>
      <c r="BT7" s="446"/>
      <c r="BU7" s="447"/>
      <c r="BV7" s="445">
        <v>2717</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11490923</v>
      </c>
      <c r="CU7" s="446"/>
      <c r="CV7" s="446"/>
      <c r="CW7" s="446"/>
      <c r="CX7" s="446"/>
      <c r="CY7" s="446"/>
      <c r="CZ7" s="446"/>
      <c r="DA7" s="447"/>
      <c r="DB7" s="445">
        <v>11229853</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555669</v>
      </c>
      <c r="BO8" s="446"/>
      <c r="BP8" s="446"/>
      <c r="BQ8" s="446"/>
      <c r="BR8" s="446"/>
      <c r="BS8" s="446"/>
      <c r="BT8" s="446"/>
      <c r="BU8" s="447"/>
      <c r="BV8" s="445">
        <v>563916</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0.62</v>
      </c>
      <c r="CU8" s="559"/>
      <c r="CV8" s="559"/>
      <c r="CW8" s="559"/>
      <c r="CX8" s="559"/>
      <c r="CY8" s="559"/>
      <c r="CZ8" s="559"/>
      <c r="DA8" s="560"/>
      <c r="DB8" s="558">
        <v>0.59</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47768</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103</v>
      </c>
      <c r="AV9" s="503"/>
      <c r="AW9" s="503"/>
      <c r="AX9" s="503"/>
      <c r="AY9" s="425" t="s">
        <v>110</v>
      </c>
      <c r="AZ9" s="426"/>
      <c r="BA9" s="426"/>
      <c r="BB9" s="426"/>
      <c r="BC9" s="426"/>
      <c r="BD9" s="426"/>
      <c r="BE9" s="426"/>
      <c r="BF9" s="426"/>
      <c r="BG9" s="426"/>
      <c r="BH9" s="426"/>
      <c r="BI9" s="426"/>
      <c r="BJ9" s="426"/>
      <c r="BK9" s="426"/>
      <c r="BL9" s="426"/>
      <c r="BM9" s="427"/>
      <c r="BN9" s="445">
        <v>-8247</v>
      </c>
      <c r="BO9" s="446"/>
      <c r="BP9" s="446"/>
      <c r="BQ9" s="446"/>
      <c r="BR9" s="446"/>
      <c r="BS9" s="446"/>
      <c r="BT9" s="446"/>
      <c r="BU9" s="447"/>
      <c r="BV9" s="445">
        <v>-38022</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13.6</v>
      </c>
      <c r="CU9" s="416"/>
      <c r="CV9" s="416"/>
      <c r="CW9" s="416"/>
      <c r="CX9" s="416"/>
      <c r="CY9" s="416"/>
      <c r="CZ9" s="416"/>
      <c r="DA9" s="417"/>
      <c r="DB9" s="415">
        <v>13.7</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46414</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88</v>
      </c>
      <c r="AV10" s="503"/>
      <c r="AW10" s="503"/>
      <c r="AX10" s="503"/>
      <c r="AY10" s="425" t="s">
        <v>114</v>
      </c>
      <c r="AZ10" s="426"/>
      <c r="BA10" s="426"/>
      <c r="BB10" s="426"/>
      <c r="BC10" s="426"/>
      <c r="BD10" s="426"/>
      <c r="BE10" s="426"/>
      <c r="BF10" s="426"/>
      <c r="BG10" s="426"/>
      <c r="BH10" s="426"/>
      <c r="BI10" s="426"/>
      <c r="BJ10" s="426"/>
      <c r="BK10" s="426"/>
      <c r="BL10" s="426"/>
      <c r="BM10" s="427"/>
      <c r="BN10" s="445">
        <v>2246</v>
      </c>
      <c r="BO10" s="446"/>
      <c r="BP10" s="446"/>
      <c r="BQ10" s="446"/>
      <c r="BR10" s="446"/>
      <c r="BS10" s="446"/>
      <c r="BT10" s="446"/>
      <c r="BU10" s="447"/>
      <c r="BV10" s="445">
        <v>353269</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47858</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30000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47605</v>
      </c>
      <c r="S13" s="549"/>
      <c r="T13" s="549"/>
      <c r="U13" s="549"/>
      <c r="V13" s="550"/>
      <c r="W13" s="536" t="s">
        <v>134</v>
      </c>
      <c r="X13" s="458"/>
      <c r="Y13" s="458"/>
      <c r="Z13" s="458"/>
      <c r="AA13" s="458"/>
      <c r="AB13" s="459"/>
      <c r="AC13" s="421">
        <v>3045</v>
      </c>
      <c r="AD13" s="422"/>
      <c r="AE13" s="422"/>
      <c r="AF13" s="422"/>
      <c r="AG13" s="423"/>
      <c r="AH13" s="421">
        <v>3212</v>
      </c>
      <c r="AI13" s="422"/>
      <c r="AJ13" s="422"/>
      <c r="AK13" s="422"/>
      <c r="AL13" s="424"/>
      <c r="AM13" s="514" t="s">
        <v>135</v>
      </c>
      <c r="AN13" s="419"/>
      <c r="AO13" s="419"/>
      <c r="AP13" s="419"/>
      <c r="AQ13" s="419"/>
      <c r="AR13" s="419"/>
      <c r="AS13" s="419"/>
      <c r="AT13" s="420"/>
      <c r="AU13" s="502" t="s">
        <v>129</v>
      </c>
      <c r="AV13" s="503"/>
      <c r="AW13" s="503"/>
      <c r="AX13" s="503"/>
      <c r="AY13" s="425" t="s">
        <v>136</v>
      </c>
      <c r="AZ13" s="426"/>
      <c r="BA13" s="426"/>
      <c r="BB13" s="426"/>
      <c r="BC13" s="426"/>
      <c r="BD13" s="426"/>
      <c r="BE13" s="426"/>
      <c r="BF13" s="426"/>
      <c r="BG13" s="426"/>
      <c r="BH13" s="426"/>
      <c r="BI13" s="426"/>
      <c r="BJ13" s="426"/>
      <c r="BK13" s="426"/>
      <c r="BL13" s="426"/>
      <c r="BM13" s="427"/>
      <c r="BN13" s="445">
        <v>-6001</v>
      </c>
      <c r="BO13" s="446"/>
      <c r="BP13" s="446"/>
      <c r="BQ13" s="446"/>
      <c r="BR13" s="446"/>
      <c r="BS13" s="446"/>
      <c r="BT13" s="446"/>
      <c r="BU13" s="447"/>
      <c r="BV13" s="445">
        <v>285247</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8.3000000000000007</v>
      </c>
      <c r="CU13" s="416"/>
      <c r="CV13" s="416"/>
      <c r="CW13" s="416"/>
      <c r="CX13" s="416"/>
      <c r="CY13" s="416"/>
      <c r="CZ13" s="416"/>
      <c r="DA13" s="417"/>
      <c r="DB13" s="415">
        <v>9.6</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47728</v>
      </c>
      <c r="S14" s="549"/>
      <c r="T14" s="549"/>
      <c r="U14" s="549"/>
      <c r="V14" s="550"/>
      <c r="W14" s="551"/>
      <c r="X14" s="461"/>
      <c r="Y14" s="461"/>
      <c r="Z14" s="461"/>
      <c r="AA14" s="461"/>
      <c r="AB14" s="462"/>
      <c r="AC14" s="541">
        <v>12.3</v>
      </c>
      <c r="AD14" s="542"/>
      <c r="AE14" s="542"/>
      <c r="AF14" s="542"/>
      <c r="AG14" s="543"/>
      <c r="AH14" s="541">
        <v>13.7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11.6</v>
      </c>
      <c r="CU14" s="553"/>
      <c r="CV14" s="553"/>
      <c r="CW14" s="553"/>
      <c r="CX14" s="553"/>
      <c r="CY14" s="553"/>
      <c r="CZ14" s="553"/>
      <c r="DA14" s="554"/>
      <c r="DB14" s="552">
        <v>18</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133</v>
      </c>
      <c r="N15" s="546"/>
      <c r="O15" s="546"/>
      <c r="P15" s="546"/>
      <c r="Q15" s="547"/>
      <c r="R15" s="548">
        <v>47481</v>
      </c>
      <c r="S15" s="549"/>
      <c r="T15" s="549"/>
      <c r="U15" s="549"/>
      <c r="V15" s="550"/>
      <c r="W15" s="536" t="s">
        <v>140</v>
      </c>
      <c r="X15" s="458"/>
      <c r="Y15" s="458"/>
      <c r="Z15" s="458"/>
      <c r="AA15" s="458"/>
      <c r="AB15" s="459"/>
      <c r="AC15" s="421">
        <v>7959</v>
      </c>
      <c r="AD15" s="422"/>
      <c r="AE15" s="422"/>
      <c r="AF15" s="422"/>
      <c r="AG15" s="423"/>
      <c r="AH15" s="421">
        <v>7463</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6054331</v>
      </c>
      <c r="BO15" s="441"/>
      <c r="BP15" s="441"/>
      <c r="BQ15" s="441"/>
      <c r="BR15" s="441"/>
      <c r="BS15" s="441"/>
      <c r="BT15" s="441"/>
      <c r="BU15" s="442"/>
      <c r="BV15" s="440">
        <v>5491239</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32.1</v>
      </c>
      <c r="AD16" s="542"/>
      <c r="AE16" s="542"/>
      <c r="AF16" s="542"/>
      <c r="AG16" s="543"/>
      <c r="AH16" s="541">
        <v>31.9</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9146438</v>
      </c>
      <c r="BO16" s="446"/>
      <c r="BP16" s="446"/>
      <c r="BQ16" s="446"/>
      <c r="BR16" s="446"/>
      <c r="BS16" s="446"/>
      <c r="BT16" s="446"/>
      <c r="BU16" s="447"/>
      <c r="BV16" s="445">
        <v>9060267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144</v>
      </c>
      <c r="S17" s="534"/>
      <c r="T17" s="534"/>
      <c r="U17" s="534"/>
      <c r="V17" s="535"/>
      <c r="W17" s="536" t="s">
        <v>147</v>
      </c>
      <c r="X17" s="458"/>
      <c r="Y17" s="458"/>
      <c r="Z17" s="458"/>
      <c r="AA17" s="458"/>
      <c r="AB17" s="459"/>
      <c r="AC17" s="421">
        <v>13797</v>
      </c>
      <c r="AD17" s="422"/>
      <c r="AE17" s="422"/>
      <c r="AF17" s="422"/>
      <c r="AG17" s="423"/>
      <c r="AH17" s="421">
        <v>12749</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7732317</v>
      </c>
      <c r="BO17" s="446"/>
      <c r="BP17" s="446"/>
      <c r="BQ17" s="446"/>
      <c r="BR17" s="446"/>
      <c r="BS17" s="446"/>
      <c r="BT17" s="446"/>
      <c r="BU17" s="447"/>
      <c r="BV17" s="445">
        <v>7006593</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149</v>
      </c>
      <c r="C18" s="508"/>
      <c r="D18" s="508"/>
      <c r="E18" s="509"/>
      <c r="F18" s="509"/>
      <c r="G18" s="509"/>
      <c r="H18" s="509"/>
      <c r="I18" s="509"/>
      <c r="J18" s="509"/>
      <c r="K18" s="509"/>
      <c r="L18" s="510">
        <v>206.94</v>
      </c>
      <c r="M18" s="510"/>
      <c r="N18" s="510"/>
      <c r="O18" s="510"/>
      <c r="P18" s="510"/>
      <c r="Q18" s="510"/>
      <c r="R18" s="511"/>
      <c r="S18" s="511"/>
      <c r="T18" s="511"/>
      <c r="U18" s="511"/>
      <c r="V18" s="512"/>
      <c r="W18" s="526"/>
      <c r="X18" s="527"/>
      <c r="Y18" s="527"/>
      <c r="Z18" s="527"/>
      <c r="AA18" s="527"/>
      <c r="AB18" s="537"/>
      <c r="AC18" s="409">
        <v>55.6</v>
      </c>
      <c r="AD18" s="410"/>
      <c r="AE18" s="410"/>
      <c r="AF18" s="410"/>
      <c r="AG18" s="513"/>
      <c r="AH18" s="409">
        <v>54.4</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10506553</v>
      </c>
      <c r="BO18" s="446"/>
      <c r="BP18" s="446"/>
      <c r="BQ18" s="446"/>
      <c r="BR18" s="446"/>
      <c r="BS18" s="446"/>
      <c r="BT18" s="446"/>
      <c r="BU18" s="447"/>
      <c r="BV18" s="445">
        <v>10097644</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151</v>
      </c>
      <c r="C19" s="508"/>
      <c r="D19" s="508"/>
      <c r="E19" s="509"/>
      <c r="F19" s="509"/>
      <c r="G19" s="509"/>
      <c r="H19" s="509"/>
      <c r="I19" s="509"/>
      <c r="J19" s="509"/>
      <c r="K19" s="509"/>
      <c r="L19" s="515">
        <v>231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13454699</v>
      </c>
      <c r="BO19" s="446"/>
      <c r="BP19" s="446"/>
      <c r="BQ19" s="446"/>
      <c r="BR19" s="446"/>
      <c r="BS19" s="446"/>
      <c r="BT19" s="446"/>
      <c r="BU19" s="447"/>
      <c r="BV19" s="445">
        <v>13568454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153</v>
      </c>
      <c r="C20" s="508"/>
      <c r="D20" s="508"/>
      <c r="E20" s="509"/>
      <c r="F20" s="509"/>
      <c r="G20" s="509"/>
      <c r="H20" s="509"/>
      <c r="I20" s="509"/>
      <c r="J20" s="509"/>
      <c r="K20" s="509"/>
      <c r="L20" s="515">
        <v>15473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19023494</v>
      </c>
      <c r="BO23" s="446"/>
      <c r="BP23" s="446"/>
      <c r="BQ23" s="446"/>
      <c r="BR23" s="446"/>
      <c r="BS23" s="446"/>
      <c r="BT23" s="446"/>
      <c r="BU23" s="447"/>
      <c r="BV23" s="445">
        <v>19172818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162</v>
      </c>
      <c r="F24" s="419"/>
      <c r="G24" s="419"/>
      <c r="H24" s="419"/>
      <c r="I24" s="419"/>
      <c r="J24" s="419"/>
      <c r="K24" s="420"/>
      <c r="L24" s="421">
        <v>1</v>
      </c>
      <c r="M24" s="422"/>
      <c r="N24" s="422"/>
      <c r="O24" s="422"/>
      <c r="P24" s="423"/>
      <c r="Q24" s="421">
        <v>9200</v>
      </c>
      <c r="R24" s="422"/>
      <c r="S24" s="422"/>
      <c r="T24" s="422"/>
      <c r="U24" s="422"/>
      <c r="V24" s="423"/>
      <c r="W24" s="487"/>
      <c r="X24" s="478"/>
      <c r="Y24" s="479"/>
      <c r="Z24" s="418" t="s">
        <v>163</v>
      </c>
      <c r="AA24" s="419"/>
      <c r="AB24" s="419"/>
      <c r="AC24" s="419"/>
      <c r="AD24" s="419"/>
      <c r="AE24" s="419"/>
      <c r="AF24" s="419"/>
      <c r="AG24" s="420"/>
      <c r="AH24" s="421">
        <v>318</v>
      </c>
      <c r="AI24" s="422"/>
      <c r="AJ24" s="422"/>
      <c r="AK24" s="422"/>
      <c r="AL24" s="423"/>
      <c r="AM24" s="421">
        <v>949230</v>
      </c>
      <c r="AN24" s="422"/>
      <c r="AO24" s="422"/>
      <c r="AP24" s="422"/>
      <c r="AQ24" s="422"/>
      <c r="AR24" s="423"/>
      <c r="AS24" s="421">
        <v>2985</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11929782</v>
      </c>
      <c r="BO24" s="446"/>
      <c r="BP24" s="446"/>
      <c r="BQ24" s="446"/>
      <c r="BR24" s="446"/>
      <c r="BS24" s="446"/>
      <c r="BT24" s="446"/>
      <c r="BU24" s="447"/>
      <c r="BV24" s="445">
        <v>11877131</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165</v>
      </c>
      <c r="F25" s="419"/>
      <c r="G25" s="419"/>
      <c r="H25" s="419"/>
      <c r="I25" s="419"/>
      <c r="J25" s="419"/>
      <c r="K25" s="420"/>
      <c r="L25" s="421">
        <v>1</v>
      </c>
      <c r="M25" s="422"/>
      <c r="N25" s="422"/>
      <c r="O25" s="422"/>
      <c r="P25" s="423"/>
      <c r="Q25" s="421">
        <v>6950</v>
      </c>
      <c r="R25" s="422"/>
      <c r="S25" s="422"/>
      <c r="T25" s="422"/>
      <c r="U25" s="422"/>
      <c r="V25" s="423"/>
      <c r="W25" s="487"/>
      <c r="X25" s="478"/>
      <c r="Y25" s="479"/>
      <c r="Z25" s="418" t="s">
        <v>166</v>
      </c>
      <c r="AA25" s="419"/>
      <c r="AB25" s="419"/>
      <c r="AC25" s="419"/>
      <c r="AD25" s="419"/>
      <c r="AE25" s="419"/>
      <c r="AF25" s="419"/>
      <c r="AG25" s="420"/>
      <c r="AH25" s="421">
        <v>53</v>
      </c>
      <c r="AI25" s="422"/>
      <c r="AJ25" s="422"/>
      <c r="AK25" s="422"/>
      <c r="AL25" s="423"/>
      <c r="AM25" s="421">
        <v>142093</v>
      </c>
      <c r="AN25" s="422"/>
      <c r="AO25" s="422"/>
      <c r="AP25" s="422"/>
      <c r="AQ25" s="422"/>
      <c r="AR25" s="423"/>
      <c r="AS25" s="421">
        <v>2681</v>
      </c>
      <c r="AT25" s="422"/>
      <c r="AU25" s="422"/>
      <c r="AV25" s="422"/>
      <c r="AW25" s="422"/>
      <c r="AX25" s="424"/>
      <c r="AY25" s="437" t="s">
        <v>167</v>
      </c>
      <c r="AZ25" s="438"/>
      <c r="BA25" s="438"/>
      <c r="BB25" s="438"/>
      <c r="BC25" s="438"/>
      <c r="BD25" s="438"/>
      <c r="BE25" s="438"/>
      <c r="BF25" s="438"/>
      <c r="BG25" s="438"/>
      <c r="BH25" s="438"/>
      <c r="BI25" s="438"/>
      <c r="BJ25" s="438"/>
      <c r="BK25" s="438"/>
      <c r="BL25" s="438"/>
      <c r="BM25" s="439"/>
      <c r="BN25" s="440">
        <v>6888624</v>
      </c>
      <c r="BO25" s="441"/>
      <c r="BP25" s="441"/>
      <c r="BQ25" s="441"/>
      <c r="BR25" s="441"/>
      <c r="BS25" s="441"/>
      <c r="BT25" s="441"/>
      <c r="BU25" s="442"/>
      <c r="BV25" s="440">
        <v>7107706</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168</v>
      </c>
      <c r="F26" s="419"/>
      <c r="G26" s="419"/>
      <c r="H26" s="419"/>
      <c r="I26" s="419"/>
      <c r="J26" s="419"/>
      <c r="K26" s="420"/>
      <c r="L26" s="421">
        <v>1</v>
      </c>
      <c r="M26" s="422"/>
      <c r="N26" s="422"/>
      <c r="O26" s="422"/>
      <c r="P26" s="423"/>
      <c r="Q26" s="421">
        <v>5750</v>
      </c>
      <c r="R26" s="422"/>
      <c r="S26" s="422"/>
      <c r="T26" s="422"/>
      <c r="U26" s="422"/>
      <c r="V26" s="423"/>
      <c r="W26" s="487"/>
      <c r="X26" s="478"/>
      <c r="Y26" s="479"/>
      <c r="Z26" s="418" t="s">
        <v>169</v>
      </c>
      <c r="AA26" s="500"/>
      <c r="AB26" s="500"/>
      <c r="AC26" s="500"/>
      <c r="AD26" s="500"/>
      <c r="AE26" s="500"/>
      <c r="AF26" s="500"/>
      <c r="AG26" s="501"/>
      <c r="AH26" s="421">
        <v>20</v>
      </c>
      <c r="AI26" s="422"/>
      <c r="AJ26" s="422"/>
      <c r="AK26" s="422"/>
      <c r="AL26" s="423"/>
      <c r="AM26" s="421">
        <v>63180</v>
      </c>
      <c r="AN26" s="422"/>
      <c r="AO26" s="422"/>
      <c r="AP26" s="422"/>
      <c r="AQ26" s="422"/>
      <c r="AR26" s="423"/>
      <c r="AS26" s="421">
        <v>3159</v>
      </c>
      <c r="AT26" s="422"/>
      <c r="AU26" s="422"/>
      <c r="AV26" s="422"/>
      <c r="AW26" s="422"/>
      <c r="AX26" s="424"/>
      <c r="AY26" s="454" t="s">
        <v>170</v>
      </c>
      <c r="AZ26" s="455"/>
      <c r="BA26" s="455"/>
      <c r="BB26" s="455"/>
      <c r="BC26" s="455"/>
      <c r="BD26" s="455"/>
      <c r="BE26" s="455"/>
      <c r="BF26" s="455"/>
      <c r="BG26" s="455"/>
      <c r="BH26" s="455"/>
      <c r="BI26" s="455"/>
      <c r="BJ26" s="455"/>
      <c r="BK26" s="455"/>
      <c r="BL26" s="455"/>
      <c r="BM26" s="456"/>
      <c r="BN26" s="445" t="s">
        <v>123</v>
      </c>
      <c r="BO26" s="446"/>
      <c r="BP26" s="446"/>
      <c r="BQ26" s="446"/>
      <c r="BR26" s="446"/>
      <c r="BS26" s="446"/>
      <c r="BT26" s="446"/>
      <c r="BU26" s="447"/>
      <c r="BV26" s="445" t="s">
        <v>123</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171</v>
      </c>
      <c r="F27" s="419"/>
      <c r="G27" s="419"/>
      <c r="H27" s="419"/>
      <c r="I27" s="419"/>
      <c r="J27" s="419"/>
      <c r="K27" s="420"/>
      <c r="L27" s="421">
        <v>1</v>
      </c>
      <c r="M27" s="422"/>
      <c r="N27" s="422"/>
      <c r="O27" s="422"/>
      <c r="P27" s="423"/>
      <c r="Q27" s="421">
        <v>4350</v>
      </c>
      <c r="R27" s="422"/>
      <c r="S27" s="422"/>
      <c r="T27" s="422"/>
      <c r="U27" s="422"/>
      <c r="V27" s="423"/>
      <c r="W27" s="487"/>
      <c r="X27" s="478"/>
      <c r="Y27" s="479"/>
      <c r="Z27" s="418" t="s">
        <v>172</v>
      </c>
      <c r="AA27" s="419"/>
      <c r="AB27" s="419"/>
      <c r="AC27" s="419"/>
      <c r="AD27" s="419"/>
      <c r="AE27" s="419"/>
      <c r="AF27" s="419"/>
      <c r="AG27" s="420"/>
      <c r="AH27" s="421">
        <v>4</v>
      </c>
      <c r="AI27" s="422"/>
      <c r="AJ27" s="422"/>
      <c r="AK27" s="422"/>
      <c r="AL27" s="423"/>
      <c r="AM27" s="421">
        <v>16424</v>
      </c>
      <c r="AN27" s="422"/>
      <c r="AO27" s="422"/>
      <c r="AP27" s="422"/>
      <c r="AQ27" s="422"/>
      <c r="AR27" s="423"/>
      <c r="AS27" s="421">
        <v>4106</v>
      </c>
      <c r="AT27" s="422"/>
      <c r="AU27" s="422"/>
      <c r="AV27" s="422"/>
      <c r="AW27" s="422"/>
      <c r="AX27" s="424"/>
      <c r="AY27" s="451" t="s">
        <v>173</v>
      </c>
      <c r="AZ27" s="452"/>
      <c r="BA27" s="452"/>
      <c r="BB27" s="452"/>
      <c r="BC27" s="452"/>
      <c r="BD27" s="452"/>
      <c r="BE27" s="452"/>
      <c r="BF27" s="452"/>
      <c r="BG27" s="452"/>
      <c r="BH27" s="452"/>
      <c r="BI27" s="452"/>
      <c r="BJ27" s="452"/>
      <c r="BK27" s="452"/>
      <c r="BL27" s="452"/>
      <c r="BM27" s="453"/>
      <c r="BN27" s="448">
        <v>182038</v>
      </c>
      <c r="BO27" s="449"/>
      <c r="BP27" s="449"/>
      <c r="BQ27" s="449"/>
      <c r="BR27" s="449"/>
      <c r="BS27" s="449"/>
      <c r="BT27" s="449"/>
      <c r="BU27" s="450"/>
      <c r="BV27" s="448">
        <v>478030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174</v>
      </c>
      <c r="F28" s="419"/>
      <c r="G28" s="419"/>
      <c r="H28" s="419"/>
      <c r="I28" s="419"/>
      <c r="J28" s="419"/>
      <c r="K28" s="420"/>
      <c r="L28" s="421">
        <v>1</v>
      </c>
      <c r="M28" s="422"/>
      <c r="N28" s="422"/>
      <c r="O28" s="422"/>
      <c r="P28" s="423"/>
      <c r="Q28" s="421">
        <v>3850</v>
      </c>
      <c r="R28" s="422"/>
      <c r="S28" s="422"/>
      <c r="T28" s="422"/>
      <c r="U28" s="422"/>
      <c r="V28" s="423"/>
      <c r="W28" s="487"/>
      <c r="X28" s="478"/>
      <c r="Y28" s="479"/>
      <c r="Z28" s="418" t="s">
        <v>175</v>
      </c>
      <c r="AA28" s="419"/>
      <c r="AB28" s="419"/>
      <c r="AC28" s="419"/>
      <c r="AD28" s="419"/>
      <c r="AE28" s="419"/>
      <c r="AF28" s="419"/>
      <c r="AG28" s="420"/>
      <c r="AH28" s="421" t="s">
        <v>123</v>
      </c>
      <c r="AI28" s="422"/>
      <c r="AJ28" s="422"/>
      <c r="AK28" s="422"/>
      <c r="AL28" s="423"/>
      <c r="AM28" s="421" t="s">
        <v>123</v>
      </c>
      <c r="AN28" s="422"/>
      <c r="AO28" s="422"/>
      <c r="AP28" s="422"/>
      <c r="AQ28" s="422"/>
      <c r="AR28" s="423"/>
      <c r="AS28" s="421" t="s">
        <v>123</v>
      </c>
      <c r="AT28" s="422"/>
      <c r="AU28" s="422"/>
      <c r="AV28" s="422"/>
      <c r="AW28" s="422"/>
      <c r="AX28" s="424"/>
      <c r="AY28" s="428" t="s">
        <v>176</v>
      </c>
      <c r="AZ28" s="429"/>
      <c r="BA28" s="429"/>
      <c r="BB28" s="430"/>
      <c r="BC28" s="437" t="s">
        <v>42</v>
      </c>
      <c r="BD28" s="438"/>
      <c r="BE28" s="438"/>
      <c r="BF28" s="438"/>
      <c r="BG28" s="438"/>
      <c r="BH28" s="438"/>
      <c r="BI28" s="438"/>
      <c r="BJ28" s="438"/>
      <c r="BK28" s="438"/>
      <c r="BL28" s="438"/>
      <c r="BM28" s="439"/>
      <c r="BN28" s="440">
        <v>2521455</v>
      </c>
      <c r="BO28" s="441"/>
      <c r="BP28" s="441"/>
      <c r="BQ28" s="441"/>
      <c r="BR28" s="441"/>
      <c r="BS28" s="441"/>
      <c r="BT28" s="441"/>
      <c r="BU28" s="442"/>
      <c r="BV28" s="440">
        <v>2519209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177</v>
      </c>
      <c r="F29" s="419"/>
      <c r="G29" s="419"/>
      <c r="H29" s="419"/>
      <c r="I29" s="419"/>
      <c r="J29" s="419"/>
      <c r="K29" s="420"/>
      <c r="L29" s="421">
        <v>16</v>
      </c>
      <c r="M29" s="422"/>
      <c r="N29" s="422"/>
      <c r="O29" s="422"/>
      <c r="P29" s="423"/>
      <c r="Q29" s="421">
        <v>3600</v>
      </c>
      <c r="R29" s="422"/>
      <c r="S29" s="422"/>
      <c r="T29" s="422"/>
      <c r="U29" s="422"/>
      <c r="V29" s="423"/>
      <c r="W29" s="488"/>
      <c r="X29" s="489"/>
      <c r="Y29" s="490"/>
      <c r="Z29" s="418" t="s">
        <v>178</v>
      </c>
      <c r="AA29" s="419"/>
      <c r="AB29" s="419"/>
      <c r="AC29" s="419"/>
      <c r="AD29" s="419"/>
      <c r="AE29" s="419"/>
      <c r="AF29" s="419"/>
      <c r="AG29" s="420"/>
      <c r="AH29" s="421">
        <v>322</v>
      </c>
      <c r="AI29" s="422"/>
      <c r="AJ29" s="422"/>
      <c r="AK29" s="422"/>
      <c r="AL29" s="423"/>
      <c r="AM29" s="421">
        <v>965654</v>
      </c>
      <c r="AN29" s="422"/>
      <c r="AO29" s="422"/>
      <c r="AP29" s="422"/>
      <c r="AQ29" s="422"/>
      <c r="AR29" s="423"/>
      <c r="AS29" s="421">
        <v>2999</v>
      </c>
      <c r="AT29" s="422"/>
      <c r="AU29" s="422"/>
      <c r="AV29" s="422"/>
      <c r="AW29" s="422"/>
      <c r="AX29" s="424"/>
      <c r="AY29" s="431"/>
      <c r="AZ29" s="432"/>
      <c r="BA29" s="432"/>
      <c r="BB29" s="433"/>
      <c r="BC29" s="425" t="s">
        <v>179</v>
      </c>
      <c r="BD29" s="426"/>
      <c r="BE29" s="426"/>
      <c r="BF29" s="426"/>
      <c r="BG29" s="426"/>
      <c r="BH29" s="426"/>
      <c r="BI29" s="426"/>
      <c r="BJ29" s="426"/>
      <c r="BK29" s="426"/>
      <c r="BL29" s="426"/>
      <c r="BM29" s="427"/>
      <c r="BN29" s="445">
        <v>780581</v>
      </c>
      <c r="BO29" s="446"/>
      <c r="BP29" s="446"/>
      <c r="BQ29" s="446"/>
      <c r="BR29" s="446"/>
      <c r="BS29" s="446"/>
      <c r="BT29" s="446"/>
      <c r="BU29" s="447"/>
      <c r="BV29" s="445">
        <v>769287</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180</v>
      </c>
      <c r="X30" s="498"/>
      <c r="Y30" s="498"/>
      <c r="Z30" s="498"/>
      <c r="AA30" s="498"/>
      <c r="AB30" s="498"/>
      <c r="AC30" s="498"/>
      <c r="AD30" s="498"/>
      <c r="AE30" s="498"/>
      <c r="AF30" s="498"/>
      <c r="AG30" s="499"/>
      <c r="AH30" s="409">
        <v>98.4</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3330088</v>
      </c>
      <c r="BO30" s="449"/>
      <c r="BP30" s="449"/>
      <c r="BQ30" s="449"/>
      <c r="BR30" s="449"/>
      <c r="BS30" s="449"/>
      <c r="BT30" s="449"/>
      <c r="BU30" s="450"/>
      <c r="BV30" s="448">
        <v>2947660</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187</v>
      </c>
      <c r="D33" s="408"/>
      <c r="E33" s="407" t="s">
        <v>188</v>
      </c>
      <c r="F33" s="407"/>
      <c r="G33" s="407"/>
      <c r="H33" s="407"/>
      <c r="I33" s="407"/>
      <c r="J33" s="407"/>
      <c r="K33" s="407"/>
      <c r="L33" s="407"/>
      <c r="M33" s="407"/>
      <c r="N33" s="407"/>
      <c r="O33" s="407"/>
      <c r="P33" s="407"/>
      <c r="Q33" s="407"/>
      <c r="R33" s="407"/>
      <c r="S33" s="407"/>
      <c r="T33" s="195"/>
      <c r="U33" s="408" t="s">
        <v>187</v>
      </c>
      <c r="V33" s="408"/>
      <c r="W33" s="407" t="s">
        <v>189</v>
      </c>
      <c r="X33" s="407"/>
      <c r="Y33" s="407"/>
      <c r="Z33" s="407"/>
      <c r="AA33" s="407"/>
      <c r="AB33" s="407"/>
      <c r="AC33" s="407"/>
      <c r="AD33" s="407"/>
      <c r="AE33" s="407"/>
      <c r="AF33" s="407"/>
      <c r="AG33" s="407"/>
      <c r="AH33" s="407"/>
      <c r="AI33" s="407"/>
      <c r="AJ33" s="407"/>
      <c r="AK33" s="407"/>
      <c r="AL33" s="195"/>
      <c r="AM33" s="408" t="s">
        <v>190</v>
      </c>
      <c r="AN33" s="408"/>
      <c r="AO33" s="407" t="s">
        <v>188</v>
      </c>
      <c r="AP33" s="407"/>
      <c r="AQ33" s="407"/>
      <c r="AR33" s="407"/>
      <c r="AS33" s="407"/>
      <c r="AT33" s="407"/>
      <c r="AU33" s="407"/>
      <c r="AV33" s="407"/>
      <c r="AW33" s="407"/>
      <c r="AX33" s="407"/>
      <c r="AY33" s="407"/>
      <c r="AZ33" s="407"/>
      <c r="BA33" s="407"/>
      <c r="BB33" s="407"/>
      <c r="BC33" s="407"/>
      <c r="BD33" s="196"/>
      <c r="BE33" s="407" t="s">
        <v>191</v>
      </c>
      <c r="BF33" s="407"/>
      <c r="BG33" s="407" t="s">
        <v>192</v>
      </c>
      <c r="BH33" s="407"/>
      <c r="BI33" s="407"/>
      <c r="BJ33" s="407"/>
      <c r="BK33" s="407"/>
      <c r="BL33" s="407"/>
      <c r="BM33" s="407"/>
      <c r="BN33" s="407"/>
      <c r="BO33" s="407"/>
      <c r="BP33" s="407"/>
      <c r="BQ33" s="407"/>
      <c r="BR33" s="407"/>
      <c r="BS33" s="407"/>
      <c r="BT33" s="407"/>
      <c r="BU33" s="407"/>
      <c r="BV33" s="196"/>
      <c r="BW33" s="408" t="s">
        <v>191</v>
      </c>
      <c r="BX33" s="408"/>
      <c r="BY33" s="407" t="s">
        <v>193</v>
      </c>
      <c r="BZ33" s="407"/>
      <c r="CA33" s="407"/>
      <c r="CB33" s="407"/>
      <c r="CC33" s="407"/>
      <c r="CD33" s="407"/>
      <c r="CE33" s="407"/>
      <c r="CF33" s="407"/>
      <c r="CG33" s="407"/>
      <c r="CH33" s="407"/>
      <c r="CI33" s="407"/>
      <c r="CJ33" s="407"/>
      <c r="CK33" s="407"/>
      <c r="CL33" s="407"/>
      <c r="CM33" s="407"/>
      <c r="CN33" s="195"/>
      <c r="CO33" s="408" t="s">
        <v>194</v>
      </c>
      <c r="CP33" s="408"/>
      <c r="CQ33" s="407" t="s">
        <v>195</v>
      </c>
      <c r="CR33" s="407"/>
      <c r="CS33" s="407"/>
      <c r="CT33" s="407"/>
      <c r="CU33" s="407"/>
      <c r="CV33" s="407"/>
      <c r="CW33" s="407"/>
      <c r="CX33" s="407"/>
      <c r="CY33" s="407"/>
      <c r="CZ33" s="407"/>
      <c r="DA33" s="407"/>
      <c r="DB33" s="407"/>
      <c r="DC33" s="407"/>
      <c r="DD33" s="407"/>
      <c r="DE33" s="407"/>
      <c r="DF33" s="195"/>
      <c r="DG33" s="406" t="s">
        <v>196</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IF('各会計、関係団体の財政状況及び健全化判断比率'!B33="","",'各会計、関係団体の財政状況及び健全化判断比率'!B33)</f>
        <v>公共下水道事業特別会計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山形県消防補償等組合</v>
      </c>
      <c r="BZ34" s="403"/>
      <c r="CA34" s="403"/>
      <c r="CB34" s="403"/>
      <c r="CC34" s="403"/>
      <c r="CD34" s="403"/>
      <c r="CE34" s="403"/>
      <c r="CF34" s="403"/>
      <c r="CG34" s="403"/>
      <c r="CH34" s="403"/>
      <c r="CI34" s="403"/>
      <c r="CJ34" s="403"/>
      <c r="CK34" s="403"/>
      <c r="CL34" s="403"/>
      <c r="CM34" s="403"/>
      <c r="CN34" s="193"/>
      <c r="CO34" s="404">
        <f>IF(CQ34="","",MAX(C34:D43,U34:V43,AM34:AN43,BE34:BF43,BW34:BX43)+1)</f>
        <v>18</v>
      </c>
      <c r="CP34" s="404"/>
      <c r="CQ34" s="403" t="str">
        <f>IF('各会計、関係団体の財政状況及び健全化判断比率'!BS7="","",'各会計、関係団体の財政状況及び健全化判断比率'!BS7)</f>
        <v>東根育英会</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市営墓地特別会計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f t="shared" ref="AM35:AM43" si="0">IF(AO35="","",AM34+1)</f>
        <v>7</v>
      </c>
      <c r="AN35" s="404"/>
      <c r="AO35" s="403" t="str">
        <f>IF('各会計、関係団体の財政状況及び健全化判断比率'!B32="","",'各会計、関係団体の財政状況及び健全化判断比率'!B32)</f>
        <v>工業用水道事業会計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山形県自治会館管理組合</v>
      </c>
      <c r="BZ35" s="403"/>
      <c r="CA35" s="403"/>
      <c r="CB35" s="403"/>
      <c r="CC35" s="403"/>
      <c r="CD35" s="403"/>
      <c r="CE35" s="403"/>
      <c r="CF35" s="403"/>
      <c r="CG35" s="403"/>
      <c r="CH35" s="403"/>
      <c r="CI35" s="403"/>
      <c r="CJ35" s="403"/>
      <c r="CK35" s="403"/>
      <c r="CL35" s="403"/>
      <c r="CM35" s="403"/>
      <c r="CN35" s="193"/>
      <c r="CO35" s="404">
        <f t="shared" ref="CO35:CO43" si="3">IF(CQ35="","",CO34+1)</f>
        <v>19</v>
      </c>
      <c r="CP35" s="404"/>
      <c r="CQ35" s="403" t="str">
        <f>IF('各会計、関係団体の財政状況及び健全化判断比率'!BS8="","",'各会計、関係団体の財政状況及び健全化判断比率'!BS8)</f>
        <v>東根市体育協会</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山形県市町村職員退職手当組合</v>
      </c>
      <c r="BZ36" s="403"/>
      <c r="CA36" s="403"/>
      <c r="CB36" s="403"/>
      <c r="CC36" s="403"/>
      <c r="CD36" s="403"/>
      <c r="CE36" s="403"/>
      <c r="CF36" s="403"/>
      <c r="CG36" s="403"/>
      <c r="CH36" s="403"/>
      <c r="CI36" s="403"/>
      <c r="CJ36" s="403"/>
      <c r="CK36" s="403"/>
      <c r="CL36" s="403"/>
      <c r="CM36" s="403"/>
      <c r="CN36" s="193"/>
      <c r="CO36" s="404">
        <f t="shared" si="3"/>
        <v>20</v>
      </c>
      <c r="CP36" s="404"/>
      <c r="CQ36" s="403" t="str">
        <f>IF('各会計、関係団体の財政状況及び健全化判断比率'!BS9="","",'各会計、関係団体の財政状況及び健全化判断比率'!BS9)</f>
        <v>東根市土地開発公社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東根市外二市一町共立衛生処理組合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北村山広域行政事務組合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河北町ほか２市広域斎場事務組合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山形県後期高齢者医療広域連合（普通会計分）</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山形県後期高齢者医療広域連合（事業会計分）</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17</v>
      </c>
      <c r="BX42" s="404"/>
      <c r="BY42" s="403" t="str">
        <f>IF('各会計、関係団体の財政状況及び健全化判断比率'!B76="","",'各会計、関係団体の財政状況及び健全化判断比率'!B76)</f>
        <v>北村山公立病院組合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50MX1xiV84d8mefC4YzXqjb2EMDQy8sBkJwQuoaPT2TGh/JC8oR4ZEFTyWyzzZ/fA7JZQnLj9i9AafSVept2vw==" saltValue="C32PuiSSWsDT0+ckaAJ6+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2"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24" t="s">
        <v>555</v>
      </c>
      <c r="D34" s="1224"/>
      <c r="E34" s="1225"/>
      <c r="F34" s="32">
        <v>17.43</v>
      </c>
      <c r="G34" s="33">
        <v>17.5</v>
      </c>
      <c r="H34" s="33">
        <v>18.739999999999998</v>
      </c>
      <c r="I34" s="33">
        <v>19.739999999999998</v>
      </c>
      <c r="J34" s="34">
        <v>20.18</v>
      </c>
      <c r="K34" s="22"/>
      <c r="L34" s="22"/>
      <c r="M34" s="22"/>
      <c r="N34" s="22"/>
      <c r="O34" s="22"/>
      <c r="P34" s="22"/>
    </row>
    <row r="35" spans="1:16" ht="39" customHeight="1">
      <c r="A35" s="22"/>
      <c r="B35" s="35"/>
      <c r="C35" s="1218" t="s">
        <v>556</v>
      </c>
      <c r="D35" s="1219"/>
      <c r="E35" s="1220"/>
      <c r="F35" s="36">
        <v>6.72</v>
      </c>
      <c r="G35" s="37">
        <v>6.63</v>
      </c>
      <c r="H35" s="37">
        <v>5.42</v>
      </c>
      <c r="I35" s="37">
        <v>5</v>
      </c>
      <c r="J35" s="38">
        <v>4.82</v>
      </c>
      <c r="K35" s="22"/>
      <c r="L35" s="22"/>
      <c r="M35" s="22"/>
      <c r="N35" s="22"/>
      <c r="O35" s="22"/>
      <c r="P35" s="22"/>
    </row>
    <row r="36" spans="1:16" ht="39" customHeight="1">
      <c r="A36" s="22"/>
      <c r="B36" s="35"/>
      <c r="C36" s="1218" t="s">
        <v>557</v>
      </c>
      <c r="D36" s="1219"/>
      <c r="E36" s="1220"/>
      <c r="F36" s="36">
        <v>5.14</v>
      </c>
      <c r="G36" s="37">
        <v>4.3499999999999996</v>
      </c>
      <c r="H36" s="37">
        <v>4.51</v>
      </c>
      <c r="I36" s="37">
        <v>3.46</v>
      </c>
      <c r="J36" s="38">
        <v>3.75</v>
      </c>
      <c r="K36" s="22"/>
      <c r="L36" s="22"/>
      <c r="M36" s="22"/>
      <c r="N36" s="22"/>
      <c r="O36" s="22"/>
      <c r="P36" s="22"/>
    </row>
    <row r="37" spans="1:16" ht="39" customHeight="1">
      <c r="A37" s="22"/>
      <c r="B37" s="35"/>
      <c r="C37" s="1218" t="s">
        <v>558</v>
      </c>
      <c r="D37" s="1219"/>
      <c r="E37" s="1220"/>
      <c r="F37" s="36">
        <v>0.11</v>
      </c>
      <c r="G37" s="37">
        <v>0.14000000000000001</v>
      </c>
      <c r="H37" s="37">
        <v>0.08</v>
      </c>
      <c r="I37" s="37">
        <v>0.18</v>
      </c>
      <c r="J37" s="38">
        <v>1.54</v>
      </c>
      <c r="K37" s="22"/>
      <c r="L37" s="22"/>
      <c r="M37" s="22"/>
      <c r="N37" s="22"/>
      <c r="O37" s="22"/>
      <c r="P37" s="22"/>
    </row>
    <row r="38" spans="1:16" ht="39" customHeight="1">
      <c r="A38" s="22"/>
      <c r="B38" s="35"/>
      <c r="C38" s="1218" t="s">
        <v>559</v>
      </c>
      <c r="D38" s="1219"/>
      <c r="E38" s="1220"/>
      <c r="F38" s="36">
        <v>0</v>
      </c>
      <c r="G38" s="37">
        <v>0</v>
      </c>
      <c r="H38" s="37">
        <v>0.64</v>
      </c>
      <c r="I38" s="37">
        <v>1.31</v>
      </c>
      <c r="J38" s="38">
        <v>1.25</v>
      </c>
      <c r="K38" s="22"/>
      <c r="L38" s="22"/>
      <c r="M38" s="22"/>
      <c r="N38" s="22"/>
      <c r="O38" s="22"/>
      <c r="P38" s="22"/>
    </row>
    <row r="39" spans="1:16" ht="39" customHeight="1">
      <c r="A39" s="22"/>
      <c r="B39" s="35"/>
      <c r="C39" s="1218" t="s">
        <v>560</v>
      </c>
      <c r="D39" s="1219"/>
      <c r="E39" s="1220"/>
      <c r="F39" s="36">
        <v>0.02</v>
      </c>
      <c r="G39" s="37">
        <v>0.09</v>
      </c>
      <c r="H39" s="37">
        <v>0.02</v>
      </c>
      <c r="I39" s="37">
        <v>0.03</v>
      </c>
      <c r="J39" s="38">
        <v>0.03</v>
      </c>
      <c r="K39" s="22"/>
      <c r="L39" s="22"/>
      <c r="M39" s="22"/>
      <c r="N39" s="22"/>
      <c r="O39" s="22"/>
      <c r="P39" s="22"/>
    </row>
    <row r="40" spans="1:16" ht="39" customHeight="1">
      <c r="A40" s="22"/>
      <c r="B40" s="35"/>
      <c r="C40" s="1218" t="s">
        <v>561</v>
      </c>
      <c r="D40" s="1219"/>
      <c r="E40" s="1220"/>
      <c r="F40" s="36">
        <v>0.02</v>
      </c>
      <c r="G40" s="37">
        <v>0.01</v>
      </c>
      <c r="H40" s="37">
        <v>0.02</v>
      </c>
      <c r="I40" s="37">
        <v>0.01</v>
      </c>
      <c r="J40" s="38">
        <v>0.01</v>
      </c>
      <c r="K40" s="22"/>
      <c r="L40" s="22"/>
      <c r="M40" s="22"/>
      <c r="N40" s="22"/>
      <c r="O40" s="22"/>
      <c r="P40" s="22"/>
    </row>
    <row r="41" spans="1:16" ht="39" customHeight="1">
      <c r="A41" s="22"/>
      <c r="B41" s="35"/>
      <c r="C41" s="1218" t="s">
        <v>562</v>
      </c>
      <c r="D41" s="1219"/>
      <c r="E41" s="1220"/>
      <c r="F41" s="36">
        <v>0</v>
      </c>
      <c r="G41" s="37">
        <v>0</v>
      </c>
      <c r="H41" s="37">
        <v>0</v>
      </c>
      <c r="I41" s="37">
        <v>0</v>
      </c>
      <c r="J41" s="38">
        <v>0</v>
      </c>
      <c r="K41" s="22"/>
      <c r="L41" s="22"/>
      <c r="M41" s="22"/>
      <c r="N41" s="22"/>
      <c r="O41" s="22"/>
      <c r="P41" s="22"/>
    </row>
    <row r="42" spans="1:16" ht="39" customHeight="1">
      <c r="A42" s="22"/>
      <c r="B42" s="39"/>
      <c r="C42" s="1218" t="s">
        <v>563</v>
      </c>
      <c r="D42" s="1219"/>
      <c r="E42" s="1220"/>
      <c r="F42" s="36" t="s">
        <v>504</v>
      </c>
      <c r="G42" s="37" t="s">
        <v>504</v>
      </c>
      <c r="H42" s="37" t="s">
        <v>504</v>
      </c>
      <c r="I42" s="37" t="s">
        <v>504</v>
      </c>
      <c r="J42" s="38" t="s">
        <v>504</v>
      </c>
      <c r="K42" s="22"/>
      <c r="L42" s="22"/>
      <c r="M42" s="22"/>
      <c r="N42" s="22"/>
      <c r="O42" s="22"/>
      <c r="P42" s="22"/>
    </row>
    <row r="43" spans="1:16" ht="39" customHeight="1" thickBot="1">
      <c r="A43" s="22"/>
      <c r="B43" s="40"/>
      <c r="C43" s="1221" t="s">
        <v>564</v>
      </c>
      <c r="D43" s="1222"/>
      <c r="E43" s="1223"/>
      <c r="F43" s="41" t="s">
        <v>504</v>
      </c>
      <c r="G43" s="42" t="s">
        <v>504</v>
      </c>
      <c r="H43" s="42" t="s">
        <v>504</v>
      </c>
      <c r="I43" s="42" t="s">
        <v>504</v>
      </c>
      <c r="J43" s="43" t="s">
        <v>504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1zrqED8imrSfsxpHcl7bI8+C2JHFyhPqBx6X0DwBwpnhTrTM6Eh4Z4qmlKDfB60ew3j9G/qlLjdnI+o3XXVg==" saltValue="Uc9HDNXcOTBB7FcnhDy8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G43" zoomScaleSheetLayoutView="55" workbookViewId="0">
      <selection activeCell="N48" sqref="N48"/>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34" t="s">
        <v>11</v>
      </c>
      <c r="C45" s="1235"/>
      <c r="D45" s="58"/>
      <c r="E45" s="1240" t="s">
        <v>12</v>
      </c>
      <c r="F45" s="1240"/>
      <c r="G45" s="1240"/>
      <c r="H45" s="1240"/>
      <c r="I45" s="1240"/>
      <c r="J45" s="1241"/>
      <c r="K45" s="59">
        <v>2188</v>
      </c>
      <c r="L45" s="60">
        <v>2223</v>
      </c>
      <c r="M45" s="60">
        <v>1978</v>
      </c>
      <c r="N45" s="60">
        <v>1915</v>
      </c>
      <c r="O45" s="61">
        <v>1879</v>
      </c>
      <c r="P45" s="48"/>
      <c r="Q45" s="48"/>
      <c r="R45" s="48"/>
      <c r="S45" s="48"/>
      <c r="T45" s="48"/>
      <c r="U45" s="48"/>
    </row>
    <row r="46" spans="1:21" ht="30.75" customHeight="1">
      <c r="A46" s="48"/>
      <c r="B46" s="1236"/>
      <c r="C46" s="1237"/>
      <c r="D46" s="62"/>
      <c r="E46" s="1228" t="s">
        <v>13</v>
      </c>
      <c r="F46" s="1228"/>
      <c r="G46" s="1228"/>
      <c r="H46" s="1228"/>
      <c r="I46" s="1228"/>
      <c r="J46" s="1229"/>
      <c r="K46" s="63" t="s">
        <v>504</v>
      </c>
      <c r="L46" s="64" t="s">
        <v>504</v>
      </c>
      <c r="M46" s="64" t="s">
        <v>504</v>
      </c>
      <c r="N46" s="64" t="s">
        <v>504</v>
      </c>
      <c r="O46" s="65" t="s">
        <v>504</v>
      </c>
      <c r="P46" s="48"/>
      <c r="Q46" s="48"/>
      <c r="R46" s="48"/>
      <c r="S46" s="48"/>
      <c r="T46" s="48"/>
      <c r="U46" s="48"/>
    </row>
    <row r="47" spans="1:21" ht="30.75" customHeight="1">
      <c r="A47" s="48"/>
      <c r="B47" s="1236"/>
      <c r="C47" s="1237"/>
      <c r="D47" s="62"/>
      <c r="E47" s="1228" t="s">
        <v>14</v>
      </c>
      <c r="F47" s="1228"/>
      <c r="G47" s="1228"/>
      <c r="H47" s="1228"/>
      <c r="I47" s="1228"/>
      <c r="J47" s="1229"/>
      <c r="K47" s="63" t="s">
        <v>504</v>
      </c>
      <c r="L47" s="64" t="s">
        <v>504</v>
      </c>
      <c r="M47" s="64" t="s">
        <v>504</v>
      </c>
      <c r="N47" s="64" t="s">
        <v>504</v>
      </c>
      <c r="O47" s="65" t="s">
        <v>504</v>
      </c>
      <c r="P47" s="48"/>
      <c r="Q47" s="48"/>
      <c r="R47" s="48"/>
      <c r="S47" s="48"/>
      <c r="T47" s="48"/>
      <c r="U47" s="48"/>
    </row>
    <row r="48" spans="1:21" ht="30.75" customHeight="1">
      <c r="A48" s="48"/>
      <c r="B48" s="1236"/>
      <c r="C48" s="1237"/>
      <c r="D48" s="62"/>
      <c r="E48" s="1228" t="s">
        <v>15</v>
      </c>
      <c r="F48" s="1228"/>
      <c r="G48" s="1228"/>
      <c r="H48" s="1228"/>
      <c r="I48" s="1228"/>
      <c r="J48" s="1229"/>
      <c r="K48" s="63">
        <v>698</v>
      </c>
      <c r="L48" s="64">
        <v>678</v>
      </c>
      <c r="M48" s="64">
        <v>624</v>
      </c>
      <c r="N48" s="64">
        <v>582</v>
      </c>
      <c r="O48" s="65">
        <v>542</v>
      </c>
      <c r="P48" s="48"/>
      <c r="Q48" s="48"/>
      <c r="R48" s="48"/>
      <c r="S48" s="48"/>
      <c r="T48" s="48"/>
      <c r="U48" s="48"/>
    </row>
    <row r="49" spans="1:21" ht="30.75" customHeight="1">
      <c r="A49" s="48"/>
      <c r="B49" s="1236"/>
      <c r="C49" s="1237"/>
      <c r="D49" s="62"/>
      <c r="E49" s="1228" t="s">
        <v>16</v>
      </c>
      <c r="F49" s="1228"/>
      <c r="G49" s="1228"/>
      <c r="H49" s="1228"/>
      <c r="I49" s="1228"/>
      <c r="J49" s="1229"/>
      <c r="K49" s="63">
        <v>393</v>
      </c>
      <c r="L49" s="64">
        <v>313</v>
      </c>
      <c r="M49" s="64">
        <v>260</v>
      </c>
      <c r="N49" s="64">
        <v>270</v>
      </c>
      <c r="O49" s="65">
        <v>291</v>
      </c>
      <c r="P49" s="48"/>
      <c r="Q49" s="48"/>
      <c r="R49" s="48"/>
      <c r="S49" s="48"/>
      <c r="T49" s="48"/>
      <c r="U49" s="48"/>
    </row>
    <row r="50" spans="1:21" ht="30.75" customHeight="1">
      <c r="A50" s="48"/>
      <c r="B50" s="1236"/>
      <c r="C50" s="1237"/>
      <c r="D50" s="62"/>
      <c r="E50" s="1228" t="s">
        <v>17</v>
      </c>
      <c r="F50" s="1228"/>
      <c r="G50" s="1228"/>
      <c r="H50" s="1228"/>
      <c r="I50" s="1228"/>
      <c r="J50" s="1229"/>
      <c r="K50" s="63">
        <v>204</v>
      </c>
      <c r="L50" s="64">
        <v>180</v>
      </c>
      <c r="M50" s="64">
        <v>293</v>
      </c>
      <c r="N50" s="64">
        <v>273</v>
      </c>
      <c r="O50" s="65">
        <v>165</v>
      </c>
      <c r="P50" s="48"/>
      <c r="Q50" s="48"/>
      <c r="R50" s="48"/>
      <c r="S50" s="48"/>
      <c r="T50" s="48"/>
      <c r="U50" s="48"/>
    </row>
    <row r="51" spans="1:21" ht="30.75" customHeight="1">
      <c r="A51" s="48"/>
      <c r="B51" s="1238"/>
      <c r="C51" s="1239"/>
      <c r="D51" s="66"/>
      <c r="E51" s="1228" t="s">
        <v>18</v>
      </c>
      <c r="F51" s="1228"/>
      <c r="G51" s="1228"/>
      <c r="H51" s="1228"/>
      <c r="I51" s="1228"/>
      <c r="J51" s="1229"/>
      <c r="K51" s="63" t="s">
        <v>504</v>
      </c>
      <c r="L51" s="64" t="s">
        <v>504</v>
      </c>
      <c r="M51" s="64" t="s">
        <v>504</v>
      </c>
      <c r="N51" s="64" t="s">
        <v>504</v>
      </c>
      <c r="O51" s="65" t="s">
        <v>504</v>
      </c>
      <c r="P51" s="48"/>
      <c r="Q51" s="48"/>
      <c r="R51" s="48"/>
      <c r="S51" s="48"/>
      <c r="T51" s="48"/>
      <c r="U51" s="48"/>
    </row>
    <row r="52" spans="1:21" ht="30.75" customHeight="1">
      <c r="A52" s="48"/>
      <c r="B52" s="1226" t="s">
        <v>19</v>
      </c>
      <c r="C52" s="1227"/>
      <c r="D52" s="66"/>
      <c r="E52" s="1228" t="s">
        <v>20</v>
      </c>
      <c r="F52" s="1228"/>
      <c r="G52" s="1228"/>
      <c r="H52" s="1228"/>
      <c r="I52" s="1228"/>
      <c r="J52" s="1229"/>
      <c r="K52" s="63">
        <v>2464</v>
      </c>
      <c r="L52" s="64">
        <v>2427</v>
      </c>
      <c r="M52" s="64">
        <v>2219</v>
      </c>
      <c r="N52" s="64">
        <v>2261</v>
      </c>
      <c r="O52" s="65">
        <v>2236</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1019</v>
      </c>
      <c r="L53" s="69">
        <v>967</v>
      </c>
      <c r="M53" s="69">
        <v>936</v>
      </c>
      <c r="N53" s="69">
        <v>779</v>
      </c>
      <c r="O53" s="70">
        <v>641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UZUaqyxWNu6jR3BP7z1h6XtqzUxmJXKAR8rSk1GweelJ5ujmJuU+raIPa5GIvp4HFZMYgQ+WcTpxiJvi+XUJw==" saltValue="iU+c44/abLIgsEVX3aOWW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4" zoomScaleSheetLayoutView="100" workbookViewId="0">
      <selection activeCell="S44" sqref="S44"/>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547</v>
      </c>
      <c r="J40" s="79" t="s">
        <v>548</v>
      </c>
      <c r="K40" s="79" t="s">
        <v>549</v>
      </c>
      <c r="L40" s="79" t="s">
        <v>550</v>
      </c>
      <c r="M40" s="80" t="s">
        <v>551</v>
      </c>
    </row>
    <row r="41" spans="2:13" ht="27.75" customHeight="1">
      <c r="B41" s="1254" t="s">
        <v>24</v>
      </c>
      <c r="C41" s="1255"/>
      <c r="D41" s="81"/>
      <c r="E41" s="1256" t="s">
        <v>25</v>
      </c>
      <c r="F41" s="1256"/>
      <c r="G41" s="1256"/>
      <c r="H41" s="1257"/>
      <c r="I41" s="82">
        <v>18172</v>
      </c>
      <c r="J41" s="83">
        <v>18065</v>
      </c>
      <c r="K41" s="83">
        <v>18568</v>
      </c>
      <c r="L41" s="83">
        <v>19173</v>
      </c>
      <c r="M41" s="84">
        <v>19023</v>
      </c>
    </row>
    <row r="42" spans="2:13" ht="27.75" customHeight="1">
      <c r="B42" s="1244"/>
      <c r="C42" s="1245"/>
      <c r="D42" s="85"/>
      <c r="E42" s="1248" t="s">
        <v>26</v>
      </c>
      <c r="F42" s="1248"/>
      <c r="G42" s="1248"/>
      <c r="H42" s="1249"/>
      <c r="I42" s="86">
        <v>1370</v>
      </c>
      <c r="J42" s="87">
        <v>1209</v>
      </c>
      <c r="K42" s="87">
        <v>1067</v>
      </c>
      <c r="L42" s="87">
        <v>918</v>
      </c>
      <c r="M42" s="88">
        <v>768</v>
      </c>
    </row>
    <row r="43" spans="2:13" ht="27.75" customHeight="1">
      <c r="B43" s="1244"/>
      <c r="C43" s="1245"/>
      <c r="D43" s="85"/>
      <c r="E43" s="1248" t="s">
        <v>27</v>
      </c>
      <c r="F43" s="1248"/>
      <c r="G43" s="1248"/>
      <c r="H43" s="1249"/>
      <c r="I43" s="86">
        <v>7759</v>
      </c>
      <c r="J43" s="87">
        <v>7341</v>
      </c>
      <c r="K43" s="87">
        <v>6972</v>
      </c>
      <c r="L43" s="87">
        <v>6587</v>
      </c>
      <c r="M43" s="88">
        <v>6099</v>
      </c>
    </row>
    <row r="44" spans="2:13" ht="27.75" customHeight="1">
      <c r="B44" s="1244"/>
      <c r="C44" s="1245"/>
      <c r="D44" s="85"/>
      <c r="E44" s="1248" t="s">
        <v>28</v>
      </c>
      <c r="F44" s="1248"/>
      <c r="G44" s="1248"/>
      <c r="H44" s="1249"/>
      <c r="I44" s="86">
        <v>1948</v>
      </c>
      <c r="J44" s="87">
        <v>1723</v>
      </c>
      <c r="K44" s="87">
        <v>1815</v>
      </c>
      <c r="L44" s="87">
        <v>1588</v>
      </c>
      <c r="M44" s="88">
        <v>1355</v>
      </c>
    </row>
    <row r="45" spans="2:13" ht="27.75" customHeight="1">
      <c r="B45" s="1244"/>
      <c r="C45" s="1245"/>
      <c r="D45" s="85"/>
      <c r="E45" s="1248" t="s">
        <v>29</v>
      </c>
      <c r="F45" s="1248"/>
      <c r="G45" s="1248"/>
      <c r="H45" s="1249"/>
      <c r="I45" s="86">
        <v>2846</v>
      </c>
      <c r="J45" s="87">
        <v>2677</v>
      </c>
      <c r="K45" s="87">
        <v>2547</v>
      </c>
      <c r="L45" s="87">
        <v>2324</v>
      </c>
      <c r="M45" s="88">
        <v>2295</v>
      </c>
    </row>
    <row r="46" spans="2:13" ht="27.75" customHeight="1">
      <c r="B46" s="1244"/>
      <c r="C46" s="1245"/>
      <c r="D46" s="89"/>
      <c r="E46" s="1248" t="s">
        <v>30</v>
      </c>
      <c r="F46" s="1248"/>
      <c r="G46" s="1248"/>
      <c r="H46" s="1249"/>
      <c r="I46" s="86" t="s">
        <v>504</v>
      </c>
      <c r="J46" s="87" t="s">
        <v>504</v>
      </c>
      <c r="K46" s="87" t="s">
        <v>504</v>
      </c>
      <c r="L46" s="87" t="s">
        <v>504</v>
      </c>
      <c r="M46" s="88" t="s">
        <v>504</v>
      </c>
    </row>
    <row r="47" spans="2:13" ht="27.75" customHeight="1">
      <c r="B47" s="1244"/>
      <c r="C47" s="1245"/>
      <c r="D47" s="90"/>
      <c r="E47" s="1258" t="s">
        <v>31</v>
      </c>
      <c r="F47" s="1259"/>
      <c r="G47" s="1259"/>
      <c r="H47" s="1260"/>
      <c r="I47" s="86" t="s">
        <v>504</v>
      </c>
      <c r="J47" s="87" t="s">
        <v>504</v>
      </c>
      <c r="K47" s="87" t="s">
        <v>504</v>
      </c>
      <c r="L47" s="87" t="s">
        <v>504</v>
      </c>
      <c r="M47" s="88" t="s">
        <v>504</v>
      </c>
    </row>
    <row r="48" spans="2:13" ht="27.75" customHeight="1">
      <c r="B48" s="1244"/>
      <c r="C48" s="1245"/>
      <c r="D48" s="85"/>
      <c r="E48" s="1248" t="s">
        <v>32</v>
      </c>
      <c r="F48" s="1248"/>
      <c r="G48" s="1248"/>
      <c r="H48" s="1249"/>
      <c r="I48" s="86" t="s">
        <v>504</v>
      </c>
      <c r="J48" s="87" t="s">
        <v>504</v>
      </c>
      <c r="K48" s="87" t="s">
        <v>504</v>
      </c>
      <c r="L48" s="87" t="s">
        <v>504</v>
      </c>
      <c r="M48" s="88" t="s">
        <v>504</v>
      </c>
    </row>
    <row r="49" spans="2:13" ht="27.75" customHeight="1">
      <c r="B49" s="1246"/>
      <c r="C49" s="1247"/>
      <c r="D49" s="85"/>
      <c r="E49" s="1248" t="s">
        <v>33</v>
      </c>
      <c r="F49" s="1248"/>
      <c r="G49" s="1248"/>
      <c r="H49" s="1249"/>
      <c r="I49" s="86" t="s">
        <v>504</v>
      </c>
      <c r="J49" s="87" t="s">
        <v>504</v>
      </c>
      <c r="K49" s="87" t="s">
        <v>504</v>
      </c>
      <c r="L49" s="87" t="s">
        <v>504</v>
      </c>
      <c r="M49" s="88" t="s">
        <v>504</v>
      </c>
    </row>
    <row r="50" spans="2:13" ht="27.75" customHeight="1">
      <c r="B50" s="1242" t="s">
        <v>34</v>
      </c>
      <c r="C50" s="1243"/>
      <c r="D50" s="91"/>
      <c r="E50" s="1248" t="s">
        <v>35</v>
      </c>
      <c r="F50" s="1248"/>
      <c r="G50" s="1248"/>
      <c r="H50" s="1249"/>
      <c r="I50" s="86">
        <v>5713</v>
      </c>
      <c r="J50" s="87">
        <v>6604</v>
      </c>
      <c r="K50" s="87">
        <v>7168</v>
      </c>
      <c r="L50" s="87">
        <v>6989</v>
      </c>
      <c r="M50" s="88">
        <v>7090</v>
      </c>
    </row>
    <row r="51" spans="2:13" ht="27.75" customHeight="1">
      <c r="B51" s="1244"/>
      <c r="C51" s="1245"/>
      <c r="D51" s="85"/>
      <c r="E51" s="1248" t="s">
        <v>36</v>
      </c>
      <c r="F51" s="1248"/>
      <c r="G51" s="1248"/>
      <c r="H51" s="1249"/>
      <c r="I51" s="86">
        <v>3516</v>
      </c>
      <c r="J51" s="87">
        <v>3325</v>
      </c>
      <c r="K51" s="87">
        <v>3027</v>
      </c>
      <c r="L51" s="87">
        <v>3107</v>
      </c>
      <c r="M51" s="88">
        <v>3104</v>
      </c>
    </row>
    <row r="52" spans="2:13" ht="27.75" customHeight="1">
      <c r="B52" s="1246"/>
      <c r="C52" s="1247"/>
      <c r="D52" s="85"/>
      <c r="E52" s="1248" t="s">
        <v>37</v>
      </c>
      <c r="F52" s="1248"/>
      <c r="G52" s="1248"/>
      <c r="H52" s="1249"/>
      <c r="I52" s="86">
        <v>19016</v>
      </c>
      <c r="J52" s="87">
        <v>18684</v>
      </c>
      <c r="K52" s="87">
        <v>18768</v>
      </c>
      <c r="L52" s="87">
        <v>18792</v>
      </c>
      <c r="M52" s="88">
        <v>18218</v>
      </c>
    </row>
    <row r="53" spans="2:13" ht="27.75" customHeight="1" thickBot="1">
      <c r="B53" s="1250" t="s">
        <v>38</v>
      </c>
      <c r="C53" s="1251"/>
      <c r="D53" s="92"/>
      <c r="E53" s="1252" t="s">
        <v>39</v>
      </c>
      <c r="F53" s="1252"/>
      <c r="G53" s="1252"/>
      <c r="H53" s="1253"/>
      <c r="I53" s="93">
        <v>3849</v>
      </c>
      <c r="J53" s="94">
        <v>2401</v>
      </c>
      <c r="K53" s="94">
        <v>2006</v>
      </c>
      <c r="L53" s="94">
        <v>1701</v>
      </c>
      <c r="M53" s="95">
        <v>1128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74Bm9lONlVaeg4bE0c9Zk2R48W8uoxTW5sLuwB2DGE56p00kdK40ljv9SV1CR5Lbm17ol18ibjJcaBREOeUKHw==" saltValue="GUDgg6mGCHoYrzTySrrP4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election activeCell="F63" sqref="F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549</v>
      </c>
      <c r="G54" s="104" t="s">
        <v>550</v>
      </c>
      <c r="H54" s="105" t="s">
        <v>551</v>
      </c>
    </row>
    <row r="55" spans="2:8" ht="52.5" customHeight="1">
      <c r="B55" s="106"/>
      <c r="C55" s="1269" t="s">
        <v>42</v>
      </c>
      <c r="D55" s="1269"/>
      <c r="E55" s="1270"/>
      <c r="F55" s="107">
        <v>2196</v>
      </c>
      <c r="G55" s="107">
        <v>2519</v>
      </c>
      <c r="H55" s="108">
        <v>2521</v>
      </c>
    </row>
    <row r="56" spans="2:8" ht="52.5" customHeight="1">
      <c r="B56" s="109"/>
      <c r="C56" s="1271" t="s">
        <v>43</v>
      </c>
      <c r="D56" s="1271"/>
      <c r="E56" s="1272"/>
      <c r="F56" s="110">
        <v>758</v>
      </c>
      <c r="G56" s="110">
        <v>769</v>
      </c>
      <c r="H56" s="111">
        <v>781</v>
      </c>
    </row>
    <row r="57" spans="2:8" ht="53.25" customHeight="1">
      <c r="B57" s="109"/>
      <c r="C57" s="1273" t="s">
        <v>44</v>
      </c>
      <c r="D57" s="1273"/>
      <c r="E57" s="1274"/>
      <c r="F57" s="112">
        <v>3386</v>
      </c>
      <c r="G57" s="112">
        <v>2948</v>
      </c>
      <c r="H57" s="113">
        <v>3330</v>
      </c>
    </row>
    <row r="58" spans="2:8" ht="45.75" customHeight="1">
      <c r="B58" s="114"/>
      <c r="C58" s="1261" t="s">
        <v>580</v>
      </c>
      <c r="D58" s="1262"/>
      <c r="E58" s="1263"/>
      <c r="F58" s="115">
        <v>1079</v>
      </c>
      <c r="G58" s="115">
        <v>1419</v>
      </c>
      <c r="H58" s="116">
        <v>1822</v>
      </c>
    </row>
    <row r="59" spans="2:8" ht="45.75" customHeight="1">
      <c r="B59" s="114"/>
      <c r="C59" s="1261" t="s">
        <v>581</v>
      </c>
      <c r="D59" s="1262"/>
      <c r="E59" s="1263"/>
      <c r="F59" s="115">
        <v>1216</v>
      </c>
      <c r="G59" s="115">
        <v>1218</v>
      </c>
      <c r="H59" s="116">
        <v>1219</v>
      </c>
    </row>
    <row r="60" spans="2:8" ht="45.75" customHeight="1">
      <c r="B60" s="114"/>
      <c r="C60" s="1261" t="s">
        <v>582</v>
      </c>
      <c r="D60" s="1262"/>
      <c r="E60" s="1263"/>
      <c r="F60" s="115">
        <v>1018</v>
      </c>
      <c r="G60" s="115">
        <v>240</v>
      </c>
      <c r="H60" s="116">
        <v>218</v>
      </c>
    </row>
    <row r="61" spans="2:8" ht="45.75" customHeight="1">
      <c r="B61" s="114"/>
      <c r="C61" s="1261" t="s">
        <v>583</v>
      </c>
      <c r="D61" s="1262"/>
      <c r="E61" s="1263"/>
      <c r="F61" s="115">
        <v>34</v>
      </c>
      <c r="G61" s="115">
        <v>33</v>
      </c>
      <c r="H61" s="116">
        <v>32</v>
      </c>
    </row>
    <row r="62" spans="2:8" ht="45.75" customHeight="1" thickBot="1">
      <c r="B62" s="117"/>
      <c r="C62" s="1264" t="s">
        <v>584</v>
      </c>
      <c r="D62" s="1265"/>
      <c r="E62" s="1266"/>
      <c r="F62" s="118">
        <v>27</v>
      </c>
      <c r="G62" s="118">
        <v>27</v>
      </c>
      <c r="H62" s="119">
        <v>28</v>
      </c>
    </row>
    <row r="63" spans="2:8" ht="52.5" customHeight="1" thickBot="1">
      <c r="B63" s="120"/>
      <c r="C63" s="1267" t="s">
        <v>45</v>
      </c>
      <c r="D63" s="1267"/>
      <c r="E63" s="1268"/>
      <c r="F63" s="121">
        <v>6339</v>
      </c>
      <c r="G63" s="121">
        <v>6236</v>
      </c>
      <c r="H63" s="122">
        <v>6632</v>
      </c>
    </row>
    <row r="64" spans="2:8" ht="15" customHeight="1"/>
    <row r="65" ht="0" hidden="1" customHeight="1"/>
    <row r="66" ht="0" hidden="1" customHeight="1"/>
  </sheetData>
  <sheetProtection algorithmName="SHA-512" hashValue="Wypbksx/x0lnSGWIXKVo+e3Dji7OUh6UM+8wj8NNu/kPuAAh//l1cy6DL0ehEar4RVbLk3MdnhA53BMda+wubQ==" saltValue="jigDIyLA/7wecsmw3PsY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43" zoomScale="70" zoomScaleNormal="70" zoomScaleSheetLayoutView="55" workbookViewId="0">
      <selection activeCell="AN65" sqref="AN65:DC69"/>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589</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589</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601</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592</v>
      </c>
    </row>
    <row r="50" spans="1:109">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547</v>
      </c>
      <c r="BQ50" s="1279"/>
      <c r="BR50" s="1279"/>
      <c r="BS50" s="1279"/>
      <c r="BT50" s="1279"/>
      <c r="BU50" s="1279"/>
      <c r="BV50" s="1279"/>
      <c r="BW50" s="1279"/>
      <c r="BX50" s="1279" t="s">
        <v>548</v>
      </c>
      <c r="BY50" s="1279"/>
      <c r="BZ50" s="1279"/>
      <c r="CA50" s="1279"/>
      <c r="CB50" s="1279"/>
      <c r="CC50" s="1279"/>
      <c r="CD50" s="1279"/>
      <c r="CE50" s="1279"/>
      <c r="CF50" s="1279" t="s">
        <v>549</v>
      </c>
      <c r="CG50" s="1279"/>
      <c r="CH50" s="1279"/>
      <c r="CI50" s="1279"/>
      <c r="CJ50" s="1279"/>
      <c r="CK50" s="1279"/>
      <c r="CL50" s="1279"/>
      <c r="CM50" s="1279"/>
      <c r="CN50" s="1279" t="s">
        <v>550</v>
      </c>
      <c r="CO50" s="1279"/>
      <c r="CP50" s="1279"/>
      <c r="CQ50" s="1279"/>
      <c r="CR50" s="1279"/>
      <c r="CS50" s="1279"/>
      <c r="CT50" s="1279"/>
      <c r="CU50" s="1279"/>
      <c r="CV50" s="1279" t="s">
        <v>551</v>
      </c>
      <c r="CW50" s="1279"/>
      <c r="CX50" s="1279"/>
      <c r="CY50" s="1279"/>
      <c r="CZ50" s="1279"/>
      <c r="DA50" s="1279"/>
      <c r="DB50" s="1279"/>
      <c r="DC50" s="1279"/>
    </row>
    <row r="51" spans="1:109" ht="13.5" customHeight="1">
      <c r="B51" s="374"/>
      <c r="G51" s="1293"/>
      <c r="H51" s="1293"/>
      <c r="I51" s="1294"/>
      <c r="J51" s="1294"/>
      <c r="K51" s="1292"/>
      <c r="L51" s="1292"/>
      <c r="M51" s="1292"/>
      <c r="N51" s="1292"/>
      <c r="AM51" s="383"/>
      <c r="AN51" s="1282" t="s">
        <v>593</v>
      </c>
      <c r="AO51" s="1282"/>
      <c r="AP51" s="1282"/>
      <c r="AQ51" s="1282"/>
      <c r="AR51" s="1282"/>
      <c r="AS51" s="1282"/>
      <c r="AT51" s="1282"/>
      <c r="AU51" s="1282"/>
      <c r="AV51" s="1282"/>
      <c r="AW51" s="1282"/>
      <c r="AX51" s="1282"/>
      <c r="AY51" s="1282"/>
      <c r="AZ51" s="1282"/>
      <c r="BA51" s="1282"/>
      <c r="BB51" s="1282" t="s">
        <v>594</v>
      </c>
      <c r="BC51" s="1282"/>
      <c r="BD51" s="1282"/>
      <c r="BE51" s="1282"/>
      <c r="BF51" s="1282"/>
      <c r="BG51" s="1282"/>
      <c r="BH51" s="1282"/>
      <c r="BI51" s="1282"/>
      <c r="BJ51" s="1282"/>
      <c r="BK51" s="1282"/>
      <c r="BL51" s="1282"/>
      <c r="BM51" s="1282"/>
      <c r="BN51" s="1282"/>
      <c r="BO51" s="1282"/>
      <c r="BP51" s="1281"/>
      <c r="BQ51" s="1280"/>
      <c r="BR51" s="1280"/>
      <c r="BS51" s="1280"/>
      <c r="BT51" s="1280"/>
      <c r="BU51" s="1280"/>
      <c r="BV51" s="1280"/>
      <c r="BW51" s="1280"/>
      <c r="BX51" s="1281"/>
      <c r="BY51" s="1280"/>
      <c r="BZ51" s="1280"/>
      <c r="CA51" s="1280"/>
      <c r="CB51" s="1280"/>
      <c r="CC51" s="1280"/>
      <c r="CD51" s="1280"/>
      <c r="CE51" s="1280"/>
      <c r="CF51" s="1280">
        <v>21.7</v>
      </c>
      <c r="CG51" s="1280"/>
      <c r="CH51" s="1280"/>
      <c r="CI51" s="1280"/>
      <c r="CJ51" s="1280"/>
      <c r="CK51" s="1280"/>
      <c r="CL51" s="1280"/>
      <c r="CM51" s="1280"/>
      <c r="CN51" s="1280">
        <v>18</v>
      </c>
      <c r="CO51" s="1280"/>
      <c r="CP51" s="1280"/>
      <c r="CQ51" s="1280"/>
      <c r="CR51" s="1280"/>
      <c r="CS51" s="1280"/>
      <c r="CT51" s="1280"/>
      <c r="CU51" s="1280"/>
      <c r="CV51" s="1280">
        <v>11.6</v>
      </c>
      <c r="CW51" s="1280"/>
      <c r="CX51" s="1280"/>
      <c r="CY51" s="1280"/>
      <c r="CZ51" s="1280"/>
      <c r="DA51" s="1280"/>
      <c r="DB51" s="1280"/>
      <c r="DC51" s="1280"/>
    </row>
    <row r="52" spans="1:109">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595</v>
      </c>
      <c r="BC53" s="1282"/>
      <c r="BD53" s="1282"/>
      <c r="BE53" s="1282"/>
      <c r="BF53" s="1282"/>
      <c r="BG53" s="1282"/>
      <c r="BH53" s="1282"/>
      <c r="BI53" s="1282"/>
      <c r="BJ53" s="1282"/>
      <c r="BK53" s="1282"/>
      <c r="BL53" s="1282"/>
      <c r="BM53" s="1282"/>
      <c r="BN53" s="1282"/>
      <c r="BO53" s="1282"/>
      <c r="BP53" s="1281"/>
      <c r="BQ53" s="1280"/>
      <c r="BR53" s="1280"/>
      <c r="BS53" s="1280"/>
      <c r="BT53" s="1280"/>
      <c r="BU53" s="1280"/>
      <c r="BV53" s="1280"/>
      <c r="BW53" s="1280"/>
      <c r="BX53" s="1281"/>
      <c r="BY53" s="1280"/>
      <c r="BZ53" s="1280"/>
      <c r="CA53" s="1280"/>
      <c r="CB53" s="1280"/>
      <c r="CC53" s="1280"/>
      <c r="CD53" s="1280"/>
      <c r="CE53" s="1280"/>
      <c r="CF53" s="1280">
        <v>48.4</v>
      </c>
      <c r="CG53" s="1280"/>
      <c r="CH53" s="1280"/>
      <c r="CI53" s="1280"/>
      <c r="CJ53" s="1280"/>
      <c r="CK53" s="1280"/>
      <c r="CL53" s="1280"/>
      <c r="CM53" s="1280"/>
      <c r="CN53" s="1280">
        <v>47.4</v>
      </c>
      <c r="CO53" s="1280"/>
      <c r="CP53" s="1280"/>
      <c r="CQ53" s="1280"/>
      <c r="CR53" s="1280"/>
      <c r="CS53" s="1280"/>
      <c r="CT53" s="1280"/>
      <c r="CU53" s="1280"/>
      <c r="CV53" s="1280">
        <v>48.7</v>
      </c>
      <c r="CW53" s="1280"/>
      <c r="CX53" s="1280"/>
      <c r="CY53" s="1280"/>
      <c r="CZ53" s="1280"/>
      <c r="DA53" s="1280"/>
      <c r="DB53" s="1280"/>
      <c r="DC53" s="1280"/>
    </row>
    <row r="54" spans="1:109">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c r="A55" s="382"/>
      <c r="B55" s="374"/>
      <c r="G55" s="1275"/>
      <c r="H55" s="1275"/>
      <c r="I55" s="1275"/>
      <c r="J55" s="1275"/>
      <c r="K55" s="1292"/>
      <c r="L55" s="1292"/>
      <c r="M55" s="1292"/>
      <c r="N55" s="1292"/>
      <c r="AN55" s="1279" t="s">
        <v>596</v>
      </c>
      <c r="AO55" s="1279"/>
      <c r="AP55" s="1279"/>
      <c r="AQ55" s="1279"/>
      <c r="AR55" s="1279"/>
      <c r="AS55" s="1279"/>
      <c r="AT55" s="1279"/>
      <c r="AU55" s="1279"/>
      <c r="AV55" s="1279"/>
      <c r="AW55" s="1279"/>
      <c r="AX55" s="1279"/>
      <c r="AY55" s="1279"/>
      <c r="AZ55" s="1279"/>
      <c r="BA55" s="1279"/>
      <c r="BB55" s="1282" t="s">
        <v>594</v>
      </c>
      <c r="BC55" s="1282"/>
      <c r="BD55" s="1282"/>
      <c r="BE55" s="1282"/>
      <c r="BF55" s="1282"/>
      <c r="BG55" s="1282"/>
      <c r="BH55" s="1282"/>
      <c r="BI55" s="1282"/>
      <c r="BJ55" s="1282"/>
      <c r="BK55" s="1282"/>
      <c r="BL55" s="1282"/>
      <c r="BM55" s="1282"/>
      <c r="BN55" s="1282"/>
      <c r="BO55" s="1282"/>
      <c r="BP55" s="1281"/>
      <c r="BQ55" s="1280"/>
      <c r="BR55" s="1280"/>
      <c r="BS55" s="1280"/>
      <c r="BT55" s="1280"/>
      <c r="BU55" s="1280"/>
      <c r="BV55" s="1280"/>
      <c r="BW55" s="1280"/>
      <c r="BX55" s="1281"/>
      <c r="BY55" s="1280"/>
      <c r="BZ55" s="1280"/>
      <c r="CA55" s="1280"/>
      <c r="CB55" s="1280"/>
      <c r="CC55" s="1280"/>
      <c r="CD55" s="1280"/>
      <c r="CE55" s="1280"/>
      <c r="CF55" s="1280">
        <v>32.799999999999997</v>
      </c>
      <c r="CG55" s="1280"/>
      <c r="CH55" s="1280"/>
      <c r="CI55" s="1280"/>
      <c r="CJ55" s="1280"/>
      <c r="CK55" s="1280"/>
      <c r="CL55" s="1280"/>
      <c r="CM55" s="1280"/>
      <c r="CN55" s="1280">
        <v>20.2</v>
      </c>
      <c r="CO55" s="1280"/>
      <c r="CP55" s="1280"/>
      <c r="CQ55" s="1280"/>
      <c r="CR55" s="1280"/>
      <c r="CS55" s="1280"/>
      <c r="CT55" s="1280"/>
      <c r="CU55" s="1280"/>
      <c r="CV55" s="1280">
        <v>19</v>
      </c>
      <c r="CW55" s="1280"/>
      <c r="CX55" s="1280"/>
      <c r="CY55" s="1280"/>
      <c r="CZ55" s="1280"/>
      <c r="DA55" s="1280"/>
      <c r="DB55" s="1280"/>
      <c r="DC55" s="1280"/>
    </row>
    <row r="56" spans="1:109">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595</v>
      </c>
      <c r="BC57" s="1282"/>
      <c r="BD57" s="1282"/>
      <c r="BE57" s="1282"/>
      <c r="BF57" s="1282"/>
      <c r="BG57" s="1282"/>
      <c r="BH57" s="1282"/>
      <c r="BI57" s="1282"/>
      <c r="BJ57" s="1282"/>
      <c r="BK57" s="1282"/>
      <c r="BL57" s="1282"/>
      <c r="BM57" s="1282"/>
      <c r="BN57" s="1282"/>
      <c r="BO57" s="1282"/>
      <c r="BP57" s="1281"/>
      <c r="BQ57" s="1280"/>
      <c r="BR57" s="1280"/>
      <c r="BS57" s="1280"/>
      <c r="BT57" s="1280"/>
      <c r="BU57" s="1280"/>
      <c r="BV57" s="1280"/>
      <c r="BW57" s="1280"/>
      <c r="BX57" s="1281"/>
      <c r="BY57" s="1280"/>
      <c r="BZ57" s="1280"/>
      <c r="CA57" s="1280"/>
      <c r="CB57" s="1280"/>
      <c r="CC57" s="1280"/>
      <c r="CD57" s="1280"/>
      <c r="CE57" s="1280"/>
      <c r="CF57" s="1280">
        <v>58.6</v>
      </c>
      <c r="CG57" s="1280"/>
      <c r="CH57" s="1280"/>
      <c r="CI57" s="1280"/>
      <c r="CJ57" s="1280"/>
      <c r="CK57" s="1280"/>
      <c r="CL57" s="1280"/>
      <c r="CM57" s="1280"/>
      <c r="CN57" s="1280">
        <v>53.6</v>
      </c>
      <c r="CO57" s="1280"/>
      <c r="CP57" s="1280"/>
      <c r="CQ57" s="1280"/>
      <c r="CR57" s="1280"/>
      <c r="CS57" s="1280"/>
      <c r="CT57" s="1280"/>
      <c r="CU57" s="1280"/>
      <c r="CV57" s="1280">
        <v>53</v>
      </c>
      <c r="CW57" s="1280"/>
      <c r="CX57" s="1280"/>
      <c r="CY57" s="1280"/>
      <c r="CZ57" s="1280"/>
      <c r="DA57" s="1280"/>
      <c r="DB57" s="1280"/>
      <c r="DC57" s="1280"/>
      <c r="DD57" s="387"/>
      <c r="DE57" s="386"/>
    </row>
    <row r="58" spans="1:109" s="382" customFormat="1">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597</v>
      </c>
    </row>
    <row r="64" spans="1:109">
      <c r="B64" s="374"/>
      <c r="G64" s="381"/>
      <c r="I64" s="394"/>
      <c r="J64" s="394"/>
      <c r="K64" s="394"/>
      <c r="L64" s="394"/>
      <c r="M64" s="394"/>
      <c r="N64" s="395"/>
      <c r="AM64" s="381"/>
      <c r="AN64" s="381" t="s">
        <v>591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602</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592</v>
      </c>
    </row>
    <row r="72" spans="2:107">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547</v>
      </c>
      <c r="BQ72" s="1279"/>
      <c r="BR72" s="1279"/>
      <c r="BS72" s="1279"/>
      <c r="BT72" s="1279"/>
      <c r="BU72" s="1279"/>
      <c r="BV72" s="1279"/>
      <c r="BW72" s="1279"/>
      <c r="BX72" s="1279" t="s">
        <v>548</v>
      </c>
      <c r="BY72" s="1279"/>
      <c r="BZ72" s="1279"/>
      <c r="CA72" s="1279"/>
      <c r="CB72" s="1279"/>
      <c r="CC72" s="1279"/>
      <c r="CD72" s="1279"/>
      <c r="CE72" s="1279"/>
      <c r="CF72" s="1279" t="s">
        <v>549</v>
      </c>
      <c r="CG72" s="1279"/>
      <c r="CH72" s="1279"/>
      <c r="CI72" s="1279"/>
      <c r="CJ72" s="1279"/>
      <c r="CK72" s="1279"/>
      <c r="CL72" s="1279"/>
      <c r="CM72" s="1279"/>
      <c r="CN72" s="1279" t="s">
        <v>550</v>
      </c>
      <c r="CO72" s="1279"/>
      <c r="CP72" s="1279"/>
      <c r="CQ72" s="1279"/>
      <c r="CR72" s="1279"/>
      <c r="CS72" s="1279"/>
      <c r="CT72" s="1279"/>
      <c r="CU72" s="1279"/>
      <c r="CV72" s="1279" t="s">
        <v>551</v>
      </c>
      <c r="CW72" s="1279"/>
      <c r="CX72" s="1279"/>
      <c r="CY72" s="1279"/>
      <c r="CZ72" s="1279"/>
      <c r="DA72" s="1279"/>
      <c r="DB72" s="1279"/>
      <c r="DC72" s="1279"/>
    </row>
    <row r="73" spans="2:107">
      <c r="B73" s="374"/>
      <c r="G73" s="1293"/>
      <c r="H73" s="1293"/>
      <c r="I73" s="1293"/>
      <c r="J73" s="1293"/>
      <c r="K73" s="1296"/>
      <c r="L73" s="1296"/>
      <c r="M73" s="1296"/>
      <c r="N73" s="1296"/>
      <c r="AM73" s="383"/>
      <c r="AN73" s="1282" t="s">
        <v>593</v>
      </c>
      <c r="AO73" s="1282"/>
      <c r="AP73" s="1282"/>
      <c r="AQ73" s="1282"/>
      <c r="AR73" s="1282"/>
      <c r="AS73" s="1282"/>
      <c r="AT73" s="1282"/>
      <c r="AU73" s="1282"/>
      <c r="AV73" s="1282"/>
      <c r="AW73" s="1282"/>
      <c r="AX73" s="1282"/>
      <c r="AY73" s="1282"/>
      <c r="AZ73" s="1282"/>
      <c r="BA73" s="1282"/>
      <c r="BB73" s="1282" t="s">
        <v>594</v>
      </c>
      <c r="BC73" s="1282"/>
      <c r="BD73" s="1282"/>
      <c r="BE73" s="1282"/>
      <c r="BF73" s="1282"/>
      <c r="BG73" s="1282"/>
      <c r="BH73" s="1282"/>
      <c r="BI73" s="1282"/>
      <c r="BJ73" s="1282"/>
      <c r="BK73" s="1282"/>
      <c r="BL73" s="1282"/>
      <c r="BM73" s="1282"/>
      <c r="BN73" s="1282"/>
      <c r="BO73" s="1282"/>
      <c r="BP73" s="1280">
        <v>40.799999999999997</v>
      </c>
      <c r="BQ73" s="1280"/>
      <c r="BR73" s="1280"/>
      <c r="BS73" s="1280"/>
      <c r="BT73" s="1280"/>
      <c r="BU73" s="1280"/>
      <c r="BV73" s="1280"/>
      <c r="BW73" s="1280"/>
      <c r="BX73" s="1280">
        <v>26.3</v>
      </c>
      <c r="BY73" s="1280"/>
      <c r="BZ73" s="1280"/>
      <c r="CA73" s="1280"/>
      <c r="CB73" s="1280"/>
      <c r="CC73" s="1280"/>
      <c r="CD73" s="1280"/>
      <c r="CE73" s="1280"/>
      <c r="CF73" s="1280">
        <v>21.7</v>
      </c>
      <c r="CG73" s="1280"/>
      <c r="CH73" s="1280"/>
      <c r="CI73" s="1280"/>
      <c r="CJ73" s="1280"/>
      <c r="CK73" s="1280"/>
      <c r="CL73" s="1280"/>
      <c r="CM73" s="1280"/>
      <c r="CN73" s="1280">
        <v>18</v>
      </c>
      <c r="CO73" s="1280"/>
      <c r="CP73" s="1280"/>
      <c r="CQ73" s="1280"/>
      <c r="CR73" s="1280"/>
      <c r="CS73" s="1280"/>
      <c r="CT73" s="1280"/>
      <c r="CU73" s="1280"/>
      <c r="CV73" s="1280">
        <v>11.6</v>
      </c>
      <c r="CW73" s="1280"/>
      <c r="CX73" s="1280"/>
      <c r="CY73" s="1280"/>
      <c r="CZ73" s="1280"/>
      <c r="DA73" s="1280"/>
      <c r="DB73" s="1280"/>
      <c r="DC73" s="1280"/>
    </row>
    <row r="74" spans="2:107">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598</v>
      </c>
      <c r="BC75" s="1282"/>
      <c r="BD75" s="1282"/>
      <c r="BE75" s="1282"/>
      <c r="BF75" s="1282"/>
      <c r="BG75" s="1282"/>
      <c r="BH75" s="1282"/>
      <c r="BI75" s="1282"/>
      <c r="BJ75" s="1282"/>
      <c r="BK75" s="1282"/>
      <c r="BL75" s="1282"/>
      <c r="BM75" s="1282"/>
      <c r="BN75" s="1282"/>
      <c r="BO75" s="1282"/>
      <c r="BP75" s="1280">
        <v>11.8</v>
      </c>
      <c r="BQ75" s="1280"/>
      <c r="BR75" s="1280"/>
      <c r="BS75" s="1280"/>
      <c r="BT75" s="1280"/>
      <c r="BU75" s="1280"/>
      <c r="BV75" s="1280"/>
      <c r="BW75" s="1280"/>
      <c r="BX75" s="1280">
        <v>11.1</v>
      </c>
      <c r="BY75" s="1280"/>
      <c r="BZ75" s="1280"/>
      <c r="CA75" s="1280"/>
      <c r="CB75" s="1280"/>
      <c r="CC75" s="1280"/>
      <c r="CD75" s="1280"/>
      <c r="CE75" s="1280"/>
      <c r="CF75" s="1280">
        <v>10.5</v>
      </c>
      <c r="CG75" s="1280"/>
      <c r="CH75" s="1280"/>
      <c r="CI75" s="1280"/>
      <c r="CJ75" s="1280"/>
      <c r="CK75" s="1280"/>
      <c r="CL75" s="1280"/>
      <c r="CM75" s="1280"/>
      <c r="CN75" s="1280">
        <v>9.6</v>
      </c>
      <c r="CO75" s="1280"/>
      <c r="CP75" s="1280"/>
      <c r="CQ75" s="1280"/>
      <c r="CR75" s="1280"/>
      <c r="CS75" s="1280"/>
      <c r="CT75" s="1280"/>
      <c r="CU75" s="1280"/>
      <c r="CV75" s="1280">
        <v>8.3000000000000007</v>
      </c>
      <c r="CW75" s="1280"/>
      <c r="CX75" s="1280"/>
      <c r="CY75" s="1280"/>
      <c r="CZ75" s="1280"/>
      <c r="DA75" s="1280"/>
      <c r="DB75" s="1280"/>
      <c r="DC75" s="1280"/>
    </row>
    <row r="76" spans="2:107">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c r="B77" s="374"/>
      <c r="G77" s="1275"/>
      <c r="H77" s="1275"/>
      <c r="I77" s="1275"/>
      <c r="J77" s="1275"/>
      <c r="K77" s="1296"/>
      <c r="L77" s="1296"/>
      <c r="M77" s="1296"/>
      <c r="N77" s="1296"/>
      <c r="AN77" s="1279" t="s">
        <v>596</v>
      </c>
      <c r="AO77" s="1279"/>
      <c r="AP77" s="1279"/>
      <c r="AQ77" s="1279"/>
      <c r="AR77" s="1279"/>
      <c r="AS77" s="1279"/>
      <c r="AT77" s="1279"/>
      <c r="AU77" s="1279"/>
      <c r="AV77" s="1279"/>
      <c r="AW77" s="1279"/>
      <c r="AX77" s="1279"/>
      <c r="AY77" s="1279"/>
      <c r="AZ77" s="1279"/>
      <c r="BA77" s="1279"/>
      <c r="BB77" s="1282" t="s">
        <v>594</v>
      </c>
      <c r="BC77" s="1282"/>
      <c r="BD77" s="1282"/>
      <c r="BE77" s="1282"/>
      <c r="BF77" s="1282"/>
      <c r="BG77" s="1282"/>
      <c r="BH77" s="1282"/>
      <c r="BI77" s="1282"/>
      <c r="BJ77" s="1282"/>
      <c r="BK77" s="1282"/>
      <c r="BL77" s="1282"/>
      <c r="BM77" s="1282"/>
      <c r="BN77" s="1282"/>
      <c r="BO77" s="1282"/>
      <c r="BP77" s="1280">
        <v>52.8</v>
      </c>
      <c r="BQ77" s="1280"/>
      <c r="BR77" s="1280"/>
      <c r="BS77" s="1280"/>
      <c r="BT77" s="1280"/>
      <c r="BU77" s="1280"/>
      <c r="BV77" s="1280"/>
      <c r="BW77" s="1280"/>
      <c r="BX77" s="1280">
        <v>48.6</v>
      </c>
      <c r="BY77" s="1280"/>
      <c r="BZ77" s="1280"/>
      <c r="CA77" s="1280"/>
      <c r="CB77" s="1280"/>
      <c r="CC77" s="1280"/>
      <c r="CD77" s="1280"/>
      <c r="CE77" s="1280"/>
      <c r="CF77" s="1280">
        <v>32.799999999999997</v>
      </c>
      <c r="CG77" s="1280"/>
      <c r="CH77" s="1280"/>
      <c r="CI77" s="1280"/>
      <c r="CJ77" s="1280"/>
      <c r="CK77" s="1280"/>
      <c r="CL77" s="1280"/>
      <c r="CM77" s="1280"/>
      <c r="CN77" s="1280">
        <v>20.2</v>
      </c>
      <c r="CO77" s="1280"/>
      <c r="CP77" s="1280"/>
      <c r="CQ77" s="1280"/>
      <c r="CR77" s="1280"/>
      <c r="CS77" s="1280"/>
      <c r="CT77" s="1280"/>
      <c r="CU77" s="1280"/>
      <c r="CV77" s="1280">
        <v>19</v>
      </c>
      <c r="CW77" s="1280"/>
      <c r="CX77" s="1280"/>
      <c r="CY77" s="1280"/>
      <c r="CZ77" s="1280"/>
      <c r="DA77" s="1280"/>
      <c r="DB77" s="1280"/>
      <c r="DC77" s="1280"/>
    </row>
    <row r="78" spans="2:107">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598</v>
      </c>
      <c r="BC79" s="1282"/>
      <c r="BD79" s="1282"/>
      <c r="BE79" s="1282"/>
      <c r="BF79" s="1282"/>
      <c r="BG79" s="1282"/>
      <c r="BH79" s="1282"/>
      <c r="BI79" s="1282"/>
      <c r="BJ79" s="1282"/>
      <c r="BK79" s="1282"/>
      <c r="BL79" s="1282"/>
      <c r="BM79" s="1282"/>
      <c r="BN79" s="1282"/>
      <c r="BO79" s="1282"/>
      <c r="BP79" s="1280">
        <v>11.5</v>
      </c>
      <c r="BQ79" s="1280"/>
      <c r="BR79" s="1280"/>
      <c r="BS79" s="1280"/>
      <c r="BT79" s="1280"/>
      <c r="BU79" s="1280"/>
      <c r="BV79" s="1280"/>
      <c r="BW79" s="1280"/>
      <c r="BX79" s="1280">
        <v>10.4</v>
      </c>
      <c r="BY79" s="1280"/>
      <c r="BZ79" s="1280"/>
      <c r="CA79" s="1280"/>
      <c r="CB79" s="1280"/>
      <c r="CC79" s="1280"/>
      <c r="CD79" s="1280"/>
      <c r="CE79" s="1280"/>
      <c r="CF79" s="1280">
        <v>9.5</v>
      </c>
      <c r="CG79" s="1280"/>
      <c r="CH79" s="1280"/>
      <c r="CI79" s="1280"/>
      <c r="CJ79" s="1280"/>
      <c r="CK79" s="1280"/>
      <c r="CL79" s="1280"/>
      <c r="CM79" s="1280"/>
      <c r="CN79" s="1280">
        <v>8.6</v>
      </c>
      <c r="CO79" s="1280"/>
      <c r="CP79" s="1280"/>
      <c r="CQ79" s="1280"/>
      <c r="CR79" s="1280"/>
      <c r="CS79" s="1280"/>
      <c r="CT79" s="1280"/>
      <c r="CU79" s="1280"/>
      <c r="CV79" s="1280">
        <v>8.5</v>
      </c>
      <c r="CW79" s="1280"/>
      <c r="CX79" s="1280"/>
      <c r="CY79" s="1280"/>
      <c r="CZ79" s="1280"/>
      <c r="DA79" s="1280"/>
      <c r="DB79" s="1280"/>
      <c r="DC79" s="1280"/>
    </row>
    <row r="80" spans="2:107">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fypgf1Rf58lQa6IMoqXeMZy9Ex6kEjgvxWAiaptiJ4t7G26D1fxEDsTB7IXPlilPSrf7T1pW1s3KspUgyaIlhA==" saltValue="Urb2OU2hRwGQwvE1Yg2jo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E106" zoomScaleNormal="100" zoomScaleSheetLayoutView="70" workbookViewId="0">
      <selection activeCell="AF111" sqref="AF111"/>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XOhdNiTsHuXDASf9vd71u3swS1Nob/IST4OiqisAPMS+lsnyYZ8BTNV0HXUsBpKxd+673vmVCvHWokyeKde/w==" saltValue="3efh44GadT+jkr3AubET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E91" zoomScale="85" zoomScaleNormal="85" zoomScaleSheetLayoutView="55" workbookViewId="0">
      <selection activeCell="AP112" sqref="AP112"/>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Hv6tCF+QaA39RhIq7PHTkWadGOMYQdAELGY3zW1NHXOjt4cwo74DkM/16/3AjpuBbD8VWsPrL44ynBGQUL7Bg==" saltValue="cbo/M72JGtsXohg+hAHw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544</v>
      </c>
      <c r="G2" s="136"/>
      <c r="H2" s="137"/>
    </row>
    <row r="3" spans="1:8">
      <c r="A3" s="133" t="s">
        <v>537</v>
      </c>
      <c r="B3" s="138"/>
      <c r="C3" s="139"/>
      <c r="D3" s="140">
        <v>60604</v>
      </c>
      <c r="E3" s="141"/>
      <c r="F3" s="142">
        <v>84389</v>
      </c>
      <c r="G3" s="143"/>
      <c r="H3" s="144"/>
    </row>
    <row r="4" spans="1:8">
      <c r="A4" s="145"/>
      <c r="B4" s="146"/>
      <c r="C4" s="147"/>
      <c r="D4" s="148">
        <v>32776</v>
      </c>
      <c r="E4" s="149"/>
      <c r="F4" s="150">
        <v>44339</v>
      </c>
      <c r="G4" s="151"/>
      <c r="H4" s="152"/>
    </row>
    <row r="5" spans="1:8">
      <c r="A5" s="133" t="s">
        <v>539</v>
      </c>
      <c r="B5" s="138"/>
      <c r="C5" s="139"/>
      <c r="D5" s="140">
        <v>54773</v>
      </c>
      <c r="E5" s="141"/>
      <c r="F5" s="142">
        <v>83623</v>
      </c>
      <c r="G5" s="143"/>
      <c r="H5" s="144"/>
    </row>
    <row r="6" spans="1:8">
      <c r="A6" s="145"/>
      <c r="B6" s="146"/>
      <c r="C6" s="147"/>
      <c r="D6" s="148">
        <v>27770</v>
      </c>
      <c r="E6" s="149"/>
      <c r="F6" s="150">
        <v>48787</v>
      </c>
      <c r="G6" s="151"/>
      <c r="H6" s="152"/>
    </row>
    <row r="7" spans="1:8">
      <c r="A7" s="133" t="s">
        <v>540</v>
      </c>
      <c r="B7" s="138"/>
      <c r="C7" s="139"/>
      <c r="D7" s="140">
        <v>92436</v>
      </c>
      <c r="E7" s="141"/>
      <c r="F7" s="142">
        <v>87974</v>
      </c>
      <c r="G7" s="143"/>
      <c r="H7" s="144"/>
    </row>
    <row r="8" spans="1:8">
      <c r="A8" s="145"/>
      <c r="B8" s="146"/>
      <c r="C8" s="147"/>
      <c r="D8" s="148">
        <v>45064</v>
      </c>
      <c r="E8" s="149"/>
      <c r="F8" s="150">
        <v>48183</v>
      </c>
      <c r="G8" s="151"/>
      <c r="H8" s="152"/>
    </row>
    <row r="9" spans="1:8">
      <c r="A9" s="133" t="s">
        <v>541</v>
      </c>
      <c r="B9" s="138"/>
      <c r="C9" s="139"/>
      <c r="D9" s="140">
        <v>103925</v>
      </c>
      <c r="E9" s="141"/>
      <c r="F9" s="142">
        <v>78864</v>
      </c>
      <c r="G9" s="143"/>
      <c r="H9" s="144"/>
    </row>
    <row r="10" spans="1:8">
      <c r="A10" s="145"/>
      <c r="B10" s="146"/>
      <c r="C10" s="147"/>
      <c r="D10" s="148">
        <v>53739</v>
      </c>
      <c r="E10" s="149"/>
      <c r="F10" s="150">
        <v>46136</v>
      </c>
      <c r="G10" s="151"/>
      <c r="H10" s="152"/>
    </row>
    <row r="11" spans="1:8">
      <c r="A11" s="133" t="s">
        <v>542</v>
      </c>
      <c r="B11" s="138"/>
      <c r="C11" s="139"/>
      <c r="D11" s="140">
        <v>60343</v>
      </c>
      <c r="E11" s="141"/>
      <c r="F11" s="142">
        <v>85042</v>
      </c>
      <c r="G11" s="143"/>
      <c r="H11" s="144"/>
    </row>
    <row r="12" spans="1:8">
      <c r="A12" s="145"/>
      <c r="B12" s="146"/>
      <c r="C12" s="153"/>
      <c r="D12" s="148">
        <v>32014</v>
      </c>
      <c r="E12" s="149"/>
      <c r="F12" s="150">
        <v>50806</v>
      </c>
      <c r="G12" s="151"/>
      <c r="H12" s="152"/>
    </row>
    <row r="13" spans="1:8">
      <c r="A13" s="133"/>
      <c r="B13" s="138"/>
      <c r="C13" s="154"/>
      <c r="D13" s="155">
        <v>74416</v>
      </c>
      <c r="E13" s="156"/>
      <c r="F13" s="157">
        <v>83978</v>
      </c>
      <c r="G13" s="158"/>
      <c r="H13" s="144"/>
    </row>
    <row r="14" spans="1:8">
      <c r="A14" s="145"/>
      <c r="B14" s="146"/>
      <c r="C14" s="147"/>
      <c r="D14" s="148">
        <v>38273</v>
      </c>
      <c r="E14" s="149"/>
      <c r="F14" s="150">
        <v>47650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6.74</v>
      </c>
      <c r="C19" s="159">
        <f>ROUND(VALUE(SUBSTITUTE(実質収支比率等に係る経年分析!G$48,"▲","-")),2)</f>
        <v>6.65</v>
      </c>
      <c r="D19" s="159">
        <f>ROUND(VALUE(SUBSTITUTE(実質収支比率等に係る経年分析!H$48,"▲","-")),2)</f>
        <v>5.44</v>
      </c>
      <c r="E19" s="159">
        <f>ROUND(VALUE(SUBSTITUTE(実質収支比率等に係る経年分析!I$48,"▲","-")),2)</f>
        <v>5.0199999999999996</v>
      </c>
      <c r="F19" s="159">
        <f>ROUND(VALUE(SUBSTITUTE(実質収支比率等に係る経年分析!J$48,"▲","-")),2)</f>
        <v>4.84</v>
      </c>
    </row>
    <row r="20" spans="1:11">
      <c r="A20" s="159" t="s">
        <v>49</v>
      </c>
      <c r="B20" s="159">
        <f>ROUND(VALUE(SUBSTITUTE(実質収支比率等に係る経年分析!F$47,"▲","-")),2)</f>
        <v>17.25</v>
      </c>
      <c r="C20" s="159">
        <f>ROUND(VALUE(SUBSTITUTE(実質収支比率等に係る経年分析!G$47,"▲","-")),2)</f>
        <v>19.48</v>
      </c>
      <c r="D20" s="159">
        <f>ROUND(VALUE(SUBSTITUTE(実質収支比率等に係る経年分析!H$47,"▲","-")),2)</f>
        <v>19.86</v>
      </c>
      <c r="E20" s="159">
        <f>ROUND(VALUE(SUBSTITUTE(実質収支比率等に係る経年分析!I$47,"▲","-")),2)</f>
        <v>22.43</v>
      </c>
      <c r="F20" s="159">
        <f>ROUND(VALUE(SUBSTITUTE(実質収支比率等に係る経年分析!J$47,"▲","-")),2)</f>
        <v>21.94</v>
      </c>
    </row>
    <row r="21" spans="1:11">
      <c r="A21" s="159" t="s">
        <v>50</v>
      </c>
      <c r="B21" s="159">
        <f>IF(ISNUMBER(VALUE(SUBSTITUTE(実質収支比率等に係る経年分析!F$49,"▲","-"))),ROUND(VALUE(SUBSTITUTE(実質収支比率等に係る経年分析!F$49,"▲","-")),2),NA())</f>
        <v>-0.45</v>
      </c>
      <c r="C21" s="159">
        <f>IF(ISNUMBER(VALUE(SUBSTITUTE(実質収支比率等に係る経年分析!G$49,"▲","-"))),ROUND(VALUE(SUBSTITUTE(実質収支比率等に係る経年分析!G$49,"▲","-")),2),NA())</f>
        <v>1.47</v>
      </c>
      <c r="D21" s="159">
        <f>IF(ISNUMBER(VALUE(SUBSTITUTE(実質収支比率等に係る経年分析!H$49,"▲","-"))),ROUND(VALUE(SUBSTITUTE(実質収支比率等に係る経年分析!H$49,"▲","-")),2),NA())</f>
        <v>-0.93</v>
      </c>
      <c r="E21" s="159">
        <f>IF(ISNUMBER(VALUE(SUBSTITUTE(実質収支比率等に係る経年分析!I$49,"▲","-"))),ROUND(VALUE(SUBSTITUTE(実質収支比率等に係る経年分析!I$49,"▲","-")),2),NA())</f>
        <v>2.54</v>
      </c>
      <c r="F21" s="159">
        <f>IF(ISNUMBER(VALUE(SUBSTITUTE(実質収支比率等に係る経年分析!J$49,"▲","-"))),ROUND(VALUE(SUBSTITUTE(実質収支比率等に係る経年分析!J$49,"▲","-")),2),NA())</f>
        <v>-0.05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公共下水道事業特別会計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市営墓地特別会計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0.03</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0.64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1.31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1.25</v>
      </c>
    </row>
    <row r="33" spans="1:16">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0.14000000000000001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1.54</v>
      </c>
    </row>
    <row r="34" spans="1:16">
      <c r="A34" s="160" t="str">
        <f>IF(連結実質赤字比率に係る赤字・黒字の構成分析!C$36="",NA(),連結実質赤字比率に係る赤字・黒字の構成分析!C$36)</f>
        <v>工業用水道事業会計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5.14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4.3499999999999996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4.51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3.46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3.75</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6.72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6.63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5.42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4.82</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17.43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17.5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18.739999999999998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19.739999999999998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20.18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2464</v>
      </c>
      <c r="E42" s="161"/>
      <c r="F42" s="161"/>
      <c r="G42" s="161">
        <f>'実質公債費比率（分子）の構造'!L$52</f>
        <v>2427</v>
      </c>
      <c r="H42" s="161"/>
      <c r="I42" s="161"/>
      <c r="J42" s="161">
        <f>'実質公債費比率（分子）の構造'!M$52</f>
        <v>2219</v>
      </c>
      <c r="K42" s="161"/>
      <c r="L42" s="161"/>
      <c r="M42" s="161">
        <f>'実質公債費比率（分子）の構造'!N$52</f>
        <v>2261</v>
      </c>
      <c r="N42" s="161"/>
      <c r="O42" s="161"/>
      <c r="P42" s="161">
        <f>'実質公債費比率（分子）の構造'!O$52</f>
        <v>2236</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204</v>
      </c>
      <c r="C44" s="161"/>
      <c r="D44" s="161"/>
      <c r="E44" s="161">
        <f>'実質公債費比率（分子）の構造'!L$50</f>
        <v>180</v>
      </c>
      <c r="F44" s="161"/>
      <c r="G44" s="161"/>
      <c r="H44" s="161">
        <f>'実質公債費比率（分子）の構造'!M$50</f>
        <v>293</v>
      </c>
      <c r="I44" s="161"/>
      <c r="J44" s="161"/>
      <c r="K44" s="161">
        <f>'実質公債費比率（分子）の構造'!N$50</f>
        <v>273</v>
      </c>
      <c r="L44" s="161"/>
      <c r="M44" s="161"/>
      <c r="N44" s="161">
        <f>'実質公債費比率（分子）の構造'!O$50</f>
        <v>165</v>
      </c>
      <c r="O44" s="161"/>
      <c r="P44" s="161"/>
    </row>
    <row r="45" spans="1:16">
      <c r="A45" s="161" t="s">
        <v>60</v>
      </c>
      <c r="B45" s="161">
        <f>'実質公債費比率（分子）の構造'!K$49</f>
        <v>393</v>
      </c>
      <c r="C45" s="161"/>
      <c r="D45" s="161"/>
      <c r="E45" s="161">
        <f>'実質公債費比率（分子）の構造'!L$49</f>
        <v>313</v>
      </c>
      <c r="F45" s="161"/>
      <c r="G45" s="161"/>
      <c r="H45" s="161">
        <f>'実質公債費比率（分子）の構造'!M$49</f>
        <v>260</v>
      </c>
      <c r="I45" s="161"/>
      <c r="J45" s="161"/>
      <c r="K45" s="161">
        <f>'実質公債費比率（分子）の構造'!N$49</f>
        <v>270</v>
      </c>
      <c r="L45" s="161"/>
      <c r="M45" s="161"/>
      <c r="N45" s="161">
        <f>'実質公債費比率（分子）の構造'!O$49</f>
        <v>291</v>
      </c>
      <c r="O45" s="161"/>
      <c r="P45" s="161"/>
    </row>
    <row r="46" spans="1:16">
      <c r="A46" s="161" t="s">
        <v>61</v>
      </c>
      <c r="B46" s="161">
        <f>'実質公債費比率（分子）の構造'!K$48</f>
        <v>698</v>
      </c>
      <c r="C46" s="161"/>
      <c r="D46" s="161"/>
      <c r="E46" s="161">
        <f>'実質公債費比率（分子）の構造'!L$48</f>
        <v>678</v>
      </c>
      <c r="F46" s="161"/>
      <c r="G46" s="161"/>
      <c r="H46" s="161">
        <f>'実質公債費比率（分子）の構造'!M$48</f>
        <v>624</v>
      </c>
      <c r="I46" s="161"/>
      <c r="J46" s="161"/>
      <c r="K46" s="161">
        <f>'実質公債費比率（分子）の構造'!N$48</f>
        <v>582</v>
      </c>
      <c r="L46" s="161"/>
      <c r="M46" s="161"/>
      <c r="N46" s="161">
        <f>'実質公債費比率（分子）の構造'!O$48</f>
        <v>542</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2188</v>
      </c>
      <c r="C49" s="161"/>
      <c r="D49" s="161"/>
      <c r="E49" s="161">
        <f>'実質公債費比率（分子）の構造'!L$45</f>
        <v>2223</v>
      </c>
      <c r="F49" s="161"/>
      <c r="G49" s="161"/>
      <c r="H49" s="161">
        <f>'実質公債費比率（分子）の構造'!M$45</f>
        <v>1978</v>
      </c>
      <c r="I49" s="161"/>
      <c r="J49" s="161"/>
      <c r="K49" s="161">
        <f>'実質公債費比率（分子）の構造'!N$45</f>
        <v>1915</v>
      </c>
      <c r="L49" s="161"/>
      <c r="M49" s="161"/>
      <c r="N49" s="161">
        <f>'実質公債費比率（分子）の構造'!O$45</f>
        <v>1879</v>
      </c>
      <c r="O49" s="161"/>
      <c r="P49" s="161"/>
    </row>
    <row r="50" spans="1:16">
      <c r="A50" s="161" t="s">
        <v>65</v>
      </c>
      <c r="B50" s="161" t="e">
        <f>NA()</f>
        <v>#N/A</v>
      </c>
      <c r="C50" s="161">
        <f>IF(ISNUMBER('実質公債費比率（分子）の構造'!K$53),'実質公債費比率（分子）の構造'!K$53,NA())</f>
        <v>1019</v>
      </c>
      <c r="D50" s="161" t="e">
        <f>NA()</f>
        <v>#N/A</v>
      </c>
      <c r="E50" s="161" t="e">
        <f>NA()</f>
        <v>#N/A</v>
      </c>
      <c r="F50" s="161">
        <f>IF(ISNUMBER('実質公債費比率（分子）の構造'!L$53),'実質公債費比率（分子）の構造'!L$53,NA())</f>
        <v>967</v>
      </c>
      <c r="G50" s="161" t="e">
        <f>NA()</f>
        <v>#N/A</v>
      </c>
      <c r="H50" s="161" t="e">
        <f>NA()</f>
        <v>#N/A</v>
      </c>
      <c r="I50" s="161">
        <f>IF(ISNUMBER('実質公債費比率（分子）の構造'!M$53),'実質公債費比率（分子）の構造'!M$53,NA())</f>
        <v>936</v>
      </c>
      <c r="J50" s="161" t="e">
        <f>NA()</f>
        <v>#N/A</v>
      </c>
      <c r="K50" s="161" t="e">
        <f>NA()</f>
        <v>#N/A</v>
      </c>
      <c r="L50" s="161">
        <f>IF(ISNUMBER('実質公債費比率（分子）の構造'!N$53),'実質公債費比率（分子）の構造'!N$53,NA())</f>
        <v>779</v>
      </c>
      <c r="M50" s="161" t="e">
        <f>NA()</f>
        <v>#N/A</v>
      </c>
      <c r="N50" s="161" t="e">
        <f>NA()</f>
        <v>#N/A</v>
      </c>
      <c r="O50" s="161">
        <f>IF(ISNUMBER('実質公債費比率（分子）の構造'!O$53),'実質公債費比率（分子）の構造'!O$53,NA())</f>
        <v>641</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19016</v>
      </c>
      <c r="E56" s="160"/>
      <c r="F56" s="160"/>
      <c r="G56" s="160">
        <f>'将来負担比率（分子）の構造'!J$52</f>
        <v>18684</v>
      </c>
      <c r="H56" s="160"/>
      <c r="I56" s="160"/>
      <c r="J56" s="160">
        <f>'将来負担比率（分子）の構造'!K$52</f>
        <v>18768</v>
      </c>
      <c r="K56" s="160"/>
      <c r="L56" s="160"/>
      <c r="M56" s="160">
        <f>'将来負担比率（分子）の構造'!L$52</f>
        <v>18792</v>
      </c>
      <c r="N56" s="160"/>
      <c r="O56" s="160"/>
      <c r="P56" s="160">
        <f>'将来負担比率（分子）の構造'!M$52</f>
        <v>18218</v>
      </c>
    </row>
    <row r="57" spans="1:16">
      <c r="A57" s="160" t="s">
        <v>36</v>
      </c>
      <c r="B57" s="160"/>
      <c r="C57" s="160"/>
      <c r="D57" s="160">
        <f>'将来負担比率（分子）の構造'!I$51</f>
        <v>3516</v>
      </c>
      <c r="E57" s="160"/>
      <c r="F57" s="160"/>
      <c r="G57" s="160">
        <f>'将来負担比率（分子）の構造'!J$51</f>
        <v>3325</v>
      </c>
      <c r="H57" s="160"/>
      <c r="I57" s="160"/>
      <c r="J57" s="160">
        <f>'将来負担比率（分子）の構造'!K$51</f>
        <v>3027</v>
      </c>
      <c r="K57" s="160"/>
      <c r="L57" s="160"/>
      <c r="M57" s="160">
        <f>'将来負担比率（分子）の構造'!L$51</f>
        <v>3107</v>
      </c>
      <c r="N57" s="160"/>
      <c r="O57" s="160"/>
      <c r="P57" s="160">
        <f>'将来負担比率（分子）の構造'!M$51</f>
        <v>3104</v>
      </c>
    </row>
    <row r="58" spans="1:16">
      <c r="A58" s="160" t="s">
        <v>35</v>
      </c>
      <c r="B58" s="160"/>
      <c r="C58" s="160"/>
      <c r="D58" s="160">
        <f>'将来負担比率（分子）の構造'!I$50</f>
        <v>5713</v>
      </c>
      <c r="E58" s="160"/>
      <c r="F58" s="160"/>
      <c r="G58" s="160">
        <f>'将来負担比率（分子）の構造'!J$50</f>
        <v>6604</v>
      </c>
      <c r="H58" s="160"/>
      <c r="I58" s="160"/>
      <c r="J58" s="160">
        <f>'将来負担比率（分子）の構造'!K$50</f>
        <v>7168</v>
      </c>
      <c r="K58" s="160"/>
      <c r="L58" s="160"/>
      <c r="M58" s="160">
        <f>'将来負担比率（分子）の構造'!L$50</f>
        <v>6989</v>
      </c>
      <c r="N58" s="160"/>
      <c r="O58" s="160"/>
      <c r="P58" s="160">
        <f>'将来負担比率（分子）の構造'!M$50</f>
        <v>7090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2846</v>
      </c>
      <c r="C62" s="160"/>
      <c r="D62" s="160"/>
      <c r="E62" s="160">
        <f>'将来負担比率（分子）の構造'!J$45</f>
        <v>2677</v>
      </c>
      <c r="F62" s="160"/>
      <c r="G62" s="160"/>
      <c r="H62" s="160">
        <f>'将来負担比率（分子）の構造'!K$45</f>
        <v>2547</v>
      </c>
      <c r="I62" s="160"/>
      <c r="J62" s="160"/>
      <c r="K62" s="160">
        <f>'将来負担比率（分子）の構造'!L$45</f>
        <v>2324</v>
      </c>
      <c r="L62" s="160"/>
      <c r="M62" s="160"/>
      <c r="N62" s="160">
        <f>'将来負担比率（分子）の構造'!M$45</f>
        <v>2295</v>
      </c>
      <c r="O62" s="160"/>
      <c r="P62" s="160"/>
    </row>
    <row r="63" spans="1:16">
      <c r="A63" s="160" t="s">
        <v>28</v>
      </c>
      <c r="B63" s="160">
        <f>'将来負担比率（分子）の構造'!I$44</f>
        <v>1948</v>
      </c>
      <c r="C63" s="160"/>
      <c r="D63" s="160"/>
      <c r="E63" s="160">
        <f>'将来負担比率（分子）の構造'!J$44</f>
        <v>1723</v>
      </c>
      <c r="F63" s="160"/>
      <c r="G63" s="160"/>
      <c r="H63" s="160">
        <f>'将来負担比率（分子）の構造'!K$44</f>
        <v>1815</v>
      </c>
      <c r="I63" s="160"/>
      <c r="J63" s="160"/>
      <c r="K63" s="160">
        <f>'将来負担比率（分子）の構造'!L$44</f>
        <v>1588</v>
      </c>
      <c r="L63" s="160"/>
      <c r="M63" s="160"/>
      <c r="N63" s="160">
        <f>'将来負担比率（分子）の構造'!M$44</f>
        <v>1355</v>
      </c>
      <c r="O63" s="160"/>
      <c r="P63" s="160"/>
    </row>
    <row r="64" spans="1:16">
      <c r="A64" s="160" t="s">
        <v>27</v>
      </c>
      <c r="B64" s="160">
        <f>'将来負担比率（分子）の構造'!I$43</f>
        <v>7759</v>
      </c>
      <c r="C64" s="160"/>
      <c r="D64" s="160"/>
      <c r="E64" s="160">
        <f>'将来負担比率（分子）の構造'!J$43</f>
        <v>7341</v>
      </c>
      <c r="F64" s="160"/>
      <c r="G64" s="160"/>
      <c r="H64" s="160">
        <f>'将来負担比率（分子）の構造'!K$43</f>
        <v>6972</v>
      </c>
      <c r="I64" s="160"/>
      <c r="J64" s="160"/>
      <c r="K64" s="160">
        <f>'将来負担比率（分子）の構造'!L$43</f>
        <v>6587</v>
      </c>
      <c r="L64" s="160"/>
      <c r="M64" s="160"/>
      <c r="N64" s="160">
        <f>'将来負担比率（分子）の構造'!M$43</f>
        <v>6099</v>
      </c>
      <c r="O64" s="160"/>
      <c r="P64" s="160"/>
    </row>
    <row r="65" spans="1:16">
      <c r="A65" s="160" t="s">
        <v>26</v>
      </c>
      <c r="B65" s="160">
        <f>'将来負担比率（分子）の構造'!I$42</f>
        <v>1370</v>
      </c>
      <c r="C65" s="160"/>
      <c r="D65" s="160"/>
      <c r="E65" s="160">
        <f>'将来負担比率（分子）の構造'!J$42</f>
        <v>1209</v>
      </c>
      <c r="F65" s="160"/>
      <c r="G65" s="160"/>
      <c r="H65" s="160">
        <f>'将来負担比率（分子）の構造'!K$42</f>
        <v>1067</v>
      </c>
      <c r="I65" s="160"/>
      <c r="J65" s="160"/>
      <c r="K65" s="160">
        <f>'将来負担比率（分子）の構造'!L$42</f>
        <v>918</v>
      </c>
      <c r="L65" s="160"/>
      <c r="M65" s="160"/>
      <c r="N65" s="160">
        <f>'将来負担比率（分子）の構造'!M$42</f>
        <v>768</v>
      </c>
      <c r="O65" s="160"/>
      <c r="P65" s="160"/>
    </row>
    <row r="66" spans="1:16">
      <c r="A66" s="160" t="s">
        <v>25</v>
      </c>
      <c r="B66" s="160">
        <f>'将来負担比率（分子）の構造'!I$41</f>
        <v>18172</v>
      </c>
      <c r="C66" s="160"/>
      <c r="D66" s="160"/>
      <c r="E66" s="160">
        <f>'将来負担比率（分子）の構造'!J$41</f>
        <v>18065</v>
      </c>
      <c r="F66" s="160"/>
      <c r="G66" s="160"/>
      <c r="H66" s="160">
        <f>'将来負担比率（分子）の構造'!K$41</f>
        <v>18568</v>
      </c>
      <c r="I66" s="160"/>
      <c r="J66" s="160"/>
      <c r="K66" s="160">
        <f>'将来負担比率（分子）の構造'!L$41</f>
        <v>19173</v>
      </c>
      <c r="L66" s="160"/>
      <c r="M66" s="160"/>
      <c r="N66" s="160">
        <f>'将来負担比率（分子）の構造'!M$41</f>
        <v>19023</v>
      </c>
      <c r="O66" s="160"/>
      <c r="P66" s="160"/>
    </row>
    <row r="67" spans="1:16">
      <c r="A67" s="160" t="s">
        <v>69</v>
      </c>
      <c r="B67" s="160" t="e">
        <f>NA()</f>
        <v>#N/A</v>
      </c>
      <c r="C67" s="160">
        <f>IF(ISNUMBER('将来負担比率（分子）の構造'!I$53), IF('将来負担比率（分子）の構造'!I$53 &lt; 0, 0, '将来負担比率（分子）の構造'!I$53), NA())</f>
        <v>3849</v>
      </c>
      <c r="D67" s="160" t="e">
        <f>NA()</f>
        <v>#N/A</v>
      </c>
      <c r="E67" s="160" t="e">
        <f>NA()</f>
        <v>#N/A</v>
      </c>
      <c r="F67" s="160">
        <f>IF(ISNUMBER('将来負担比率（分子）の構造'!J$53), IF('将来負担比率（分子）の構造'!J$53 &lt; 0, 0, '将来負担比率（分子）の構造'!J$53), NA())</f>
        <v>2401</v>
      </c>
      <c r="G67" s="160" t="e">
        <f>NA()</f>
        <v>#N/A</v>
      </c>
      <c r="H67" s="160" t="e">
        <f>NA()</f>
        <v>#N/A</v>
      </c>
      <c r="I67" s="160">
        <f>IF(ISNUMBER('将来負担比率（分子）の構造'!K$53), IF('将来負担比率（分子）の構造'!K$53 &lt; 0, 0, '将来負担比率（分子）の構造'!K$53), NA())</f>
        <v>2006</v>
      </c>
      <c r="J67" s="160" t="e">
        <f>NA()</f>
        <v>#N/A</v>
      </c>
      <c r="K67" s="160" t="e">
        <f>NA()</f>
        <v>#N/A</v>
      </c>
      <c r="L67" s="160">
        <f>IF(ISNUMBER('将来負担比率（分子）の構造'!L$53), IF('将来負担比率（分子）の構造'!L$53 &lt; 0, 0, '将来負担比率（分子）の構造'!L$53), NA())</f>
        <v>1701</v>
      </c>
      <c r="M67" s="160" t="e">
        <f>NA()</f>
        <v>#N/A</v>
      </c>
      <c r="N67" s="160" t="e">
        <f>NA()</f>
        <v>#N/A</v>
      </c>
      <c r="O67" s="160">
        <f>IF(ISNUMBER('将来負担比率（分子）の構造'!M$53), IF('将来負担比率（分子）の構造'!M$53 &lt; 0, 0, '将来負担比率（分子）の構造'!M$53), NA())</f>
        <v>1128</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2196</v>
      </c>
      <c r="C72" s="164">
        <f>基金残高に係る経年分析!G55</f>
        <v>2519</v>
      </c>
      <c r="D72" s="164">
        <f>基金残高に係る経年分析!H55</f>
        <v>2521</v>
      </c>
    </row>
    <row r="73" spans="1:16">
      <c r="A73" s="163" t="s">
        <v>72</v>
      </c>
      <c r="B73" s="164">
        <f>基金残高に係る経年分析!F56</f>
        <v>758</v>
      </c>
      <c r="C73" s="164">
        <f>基金残高に係る経年分析!G56</f>
        <v>769</v>
      </c>
      <c r="D73" s="164">
        <f>基金残高に係る経年分析!H56</f>
        <v>781</v>
      </c>
    </row>
    <row r="74" spans="1:16">
      <c r="A74" s="163" t="s">
        <v>73</v>
      </c>
      <c r="B74" s="164">
        <f>基金残高に係る経年分析!F57</f>
        <v>3386</v>
      </c>
      <c r="C74" s="164">
        <f>基金残高に係る経年分析!G57</f>
        <v>2948</v>
      </c>
      <c r="D74" s="164">
        <f>基金残高に係る経年分析!H57</f>
        <v>3330</v>
      </c>
    </row>
  </sheetData>
  <sheetProtection algorithmName="SHA-512" hashValue="7isiPAOln+aXKhc+qXrEVWJJNL9+e4e+a48q1FO2a1z2fo6g5keZUSKRbhBqOVjuQSmByDrQqBFP2kDJL6SDXw==" saltValue="6PQEXuskdtSqUEtChqznZw==" spinCount="100000" sheet="1" objects="1" scenarios="1"/>
  <phoneticPr fontId="2"/>
  <pageMargins left="0.78700000000000003" right="0.78700000000000003" top="0.98399999999999999" bottom="0.98399999999999999" header="0.51200000000000001" footer="0.51200000000000001"/>
  <pageSetup paperSize="0" orientation="portrait" horizontalDpi="0" verticalDpi="0" copies="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16"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206</v>
      </c>
      <c r="DI1" s="774"/>
      <c r="DJ1" s="774"/>
      <c r="DK1" s="774"/>
      <c r="DL1" s="774"/>
      <c r="DM1" s="774"/>
      <c r="DN1" s="775"/>
      <c r="DO1" s="205"/>
      <c r="DP1" s="773" t="s">
        <v>207</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211</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212</v>
      </c>
      <c r="S4" s="716"/>
      <c r="T4" s="716"/>
      <c r="U4" s="716"/>
      <c r="V4" s="716"/>
      <c r="W4" s="716"/>
      <c r="X4" s="716"/>
      <c r="Y4" s="717"/>
      <c r="Z4" s="715" t="s">
        <v>213</v>
      </c>
      <c r="AA4" s="716"/>
      <c r="AB4" s="716"/>
      <c r="AC4" s="717"/>
      <c r="AD4" s="715" t="s">
        <v>214</v>
      </c>
      <c r="AE4" s="716"/>
      <c r="AF4" s="716"/>
      <c r="AG4" s="716"/>
      <c r="AH4" s="716"/>
      <c r="AI4" s="716"/>
      <c r="AJ4" s="716"/>
      <c r="AK4" s="717"/>
      <c r="AL4" s="715" t="s">
        <v>213</v>
      </c>
      <c r="AM4" s="716"/>
      <c r="AN4" s="716"/>
      <c r="AO4" s="717"/>
      <c r="AP4" s="776" t="s">
        <v>215</v>
      </c>
      <c r="AQ4" s="776"/>
      <c r="AR4" s="776"/>
      <c r="AS4" s="776"/>
      <c r="AT4" s="776"/>
      <c r="AU4" s="776"/>
      <c r="AV4" s="776"/>
      <c r="AW4" s="776"/>
      <c r="AX4" s="776"/>
      <c r="AY4" s="776"/>
      <c r="AZ4" s="776"/>
      <c r="BA4" s="776"/>
      <c r="BB4" s="776"/>
      <c r="BC4" s="776"/>
      <c r="BD4" s="776"/>
      <c r="BE4" s="776"/>
      <c r="BF4" s="776"/>
      <c r="BG4" s="776" t="s">
        <v>216</v>
      </c>
      <c r="BH4" s="776"/>
      <c r="BI4" s="776"/>
      <c r="BJ4" s="776"/>
      <c r="BK4" s="776"/>
      <c r="BL4" s="776"/>
      <c r="BM4" s="776"/>
      <c r="BN4" s="776"/>
      <c r="BO4" s="776" t="s">
        <v>213</v>
      </c>
      <c r="BP4" s="776"/>
      <c r="BQ4" s="776"/>
      <c r="BR4" s="776"/>
      <c r="BS4" s="776" t="s">
        <v>217</v>
      </c>
      <c r="BT4" s="776"/>
      <c r="BU4" s="776"/>
      <c r="BV4" s="776"/>
      <c r="BW4" s="776"/>
      <c r="BX4" s="776"/>
      <c r="BY4" s="776"/>
      <c r="BZ4" s="776"/>
      <c r="CA4" s="776"/>
      <c r="CB4" s="776"/>
      <c r="CD4" s="758" t="s">
        <v>218</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219</v>
      </c>
      <c r="C5" s="741"/>
      <c r="D5" s="741"/>
      <c r="E5" s="741"/>
      <c r="F5" s="741"/>
      <c r="G5" s="741"/>
      <c r="H5" s="741"/>
      <c r="I5" s="741"/>
      <c r="J5" s="741"/>
      <c r="K5" s="741"/>
      <c r="L5" s="741"/>
      <c r="M5" s="741"/>
      <c r="N5" s="741"/>
      <c r="O5" s="741"/>
      <c r="P5" s="741"/>
      <c r="Q5" s="742"/>
      <c r="R5" s="706">
        <v>7225511</v>
      </c>
      <c r="S5" s="707"/>
      <c r="T5" s="707"/>
      <c r="U5" s="707"/>
      <c r="V5" s="707"/>
      <c r="W5" s="707"/>
      <c r="X5" s="707"/>
      <c r="Y5" s="753"/>
      <c r="Z5" s="771">
        <v>33.1</v>
      </c>
      <c r="AA5" s="771"/>
      <c r="AB5" s="771"/>
      <c r="AC5" s="771"/>
      <c r="AD5" s="772">
        <v>6826988</v>
      </c>
      <c r="AE5" s="772"/>
      <c r="AF5" s="772"/>
      <c r="AG5" s="772"/>
      <c r="AH5" s="772"/>
      <c r="AI5" s="772"/>
      <c r="AJ5" s="772"/>
      <c r="AK5" s="772"/>
      <c r="AL5" s="754">
        <v>61.2</v>
      </c>
      <c r="AM5" s="723"/>
      <c r="AN5" s="723"/>
      <c r="AO5" s="755"/>
      <c r="AP5" s="740" t="s">
        <v>220</v>
      </c>
      <c r="AQ5" s="741"/>
      <c r="AR5" s="741"/>
      <c r="AS5" s="741"/>
      <c r="AT5" s="741"/>
      <c r="AU5" s="741"/>
      <c r="AV5" s="741"/>
      <c r="AW5" s="741"/>
      <c r="AX5" s="741"/>
      <c r="AY5" s="741"/>
      <c r="AZ5" s="741"/>
      <c r="BA5" s="741"/>
      <c r="BB5" s="741"/>
      <c r="BC5" s="741"/>
      <c r="BD5" s="741"/>
      <c r="BE5" s="741"/>
      <c r="BF5" s="742"/>
      <c r="BG5" s="641">
        <v>6817391</v>
      </c>
      <c r="BH5" s="644"/>
      <c r="BI5" s="644"/>
      <c r="BJ5" s="644"/>
      <c r="BK5" s="644"/>
      <c r="BL5" s="644"/>
      <c r="BM5" s="644"/>
      <c r="BN5" s="645"/>
      <c r="BO5" s="703">
        <v>94.4</v>
      </c>
      <c r="BP5" s="703"/>
      <c r="BQ5" s="703"/>
      <c r="BR5" s="703"/>
      <c r="BS5" s="704">
        <v>241803</v>
      </c>
      <c r="BT5" s="704"/>
      <c r="BU5" s="704"/>
      <c r="BV5" s="704"/>
      <c r="BW5" s="704"/>
      <c r="BX5" s="704"/>
      <c r="BY5" s="704"/>
      <c r="BZ5" s="704"/>
      <c r="CA5" s="704"/>
      <c r="CB5" s="745"/>
      <c r="CD5" s="758" t="s">
        <v>215</v>
      </c>
      <c r="CE5" s="759"/>
      <c r="CF5" s="759"/>
      <c r="CG5" s="759"/>
      <c r="CH5" s="759"/>
      <c r="CI5" s="759"/>
      <c r="CJ5" s="759"/>
      <c r="CK5" s="759"/>
      <c r="CL5" s="759"/>
      <c r="CM5" s="759"/>
      <c r="CN5" s="759"/>
      <c r="CO5" s="759"/>
      <c r="CP5" s="759"/>
      <c r="CQ5" s="760"/>
      <c r="CR5" s="758" t="s">
        <v>221</v>
      </c>
      <c r="CS5" s="759"/>
      <c r="CT5" s="759"/>
      <c r="CU5" s="759"/>
      <c r="CV5" s="759"/>
      <c r="CW5" s="759"/>
      <c r="CX5" s="759"/>
      <c r="CY5" s="760"/>
      <c r="CZ5" s="758" t="s">
        <v>213</v>
      </c>
      <c r="DA5" s="759"/>
      <c r="DB5" s="759"/>
      <c r="DC5" s="760"/>
      <c r="DD5" s="758" t="s">
        <v>222</v>
      </c>
      <c r="DE5" s="759"/>
      <c r="DF5" s="759"/>
      <c r="DG5" s="759"/>
      <c r="DH5" s="759"/>
      <c r="DI5" s="759"/>
      <c r="DJ5" s="759"/>
      <c r="DK5" s="759"/>
      <c r="DL5" s="759"/>
      <c r="DM5" s="759"/>
      <c r="DN5" s="759"/>
      <c r="DO5" s="759"/>
      <c r="DP5" s="760"/>
      <c r="DQ5" s="758" t="s">
        <v>223</v>
      </c>
      <c r="DR5" s="759"/>
      <c r="DS5" s="759"/>
      <c r="DT5" s="759"/>
      <c r="DU5" s="759"/>
      <c r="DV5" s="759"/>
      <c r="DW5" s="759"/>
      <c r="DX5" s="759"/>
      <c r="DY5" s="759"/>
      <c r="DZ5" s="759"/>
      <c r="EA5" s="759"/>
      <c r="EB5" s="759"/>
      <c r="EC5" s="760"/>
    </row>
    <row r="6" spans="2:143" ht="11.25" customHeight="1">
      <c r="B6" s="638" t="s">
        <v>224</v>
      </c>
      <c r="C6" s="639"/>
      <c r="D6" s="639"/>
      <c r="E6" s="639"/>
      <c r="F6" s="639"/>
      <c r="G6" s="639"/>
      <c r="H6" s="639"/>
      <c r="I6" s="639"/>
      <c r="J6" s="639"/>
      <c r="K6" s="639"/>
      <c r="L6" s="639"/>
      <c r="M6" s="639"/>
      <c r="N6" s="639"/>
      <c r="O6" s="639"/>
      <c r="P6" s="639"/>
      <c r="Q6" s="640"/>
      <c r="R6" s="641">
        <v>171101</v>
      </c>
      <c r="S6" s="644"/>
      <c r="T6" s="644"/>
      <c r="U6" s="644"/>
      <c r="V6" s="644"/>
      <c r="W6" s="644"/>
      <c r="X6" s="644"/>
      <c r="Y6" s="645"/>
      <c r="Z6" s="703">
        <v>0.8</v>
      </c>
      <c r="AA6" s="703"/>
      <c r="AB6" s="703"/>
      <c r="AC6" s="703"/>
      <c r="AD6" s="704">
        <v>171101</v>
      </c>
      <c r="AE6" s="704"/>
      <c r="AF6" s="704"/>
      <c r="AG6" s="704"/>
      <c r="AH6" s="704"/>
      <c r="AI6" s="704"/>
      <c r="AJ6" s="704"/>
      <c r="AK6" s="704"/>
      <c r="AL6" s="646">
        <v>1.5</v>
      </c>
      <c r="AM6" s="647"/>
      <c r="AN6" s="647"/>
      <c r="AO6" s="705"/>
      <c r="AP6" s="638" t="s">
        <v>225</v>
      </c>
      <c r="AQ6" s="639"/>
      <c r="AR6" s="639"/>
      <c r="AS6" s="639"/>
      <c r="AT6" s="639"/>
      <c r="AU6" s="639"/>
      <c r="AV6" s="639"/>
      <c r="AW6" s="639"/>
      <c r="AX6" s="639"/>
      <c r="AY6" s="639"/>
      <c r="AZ6" s="639"/>
      <c r="BA6" s="639"/>
      <c r="BB6" s="639"/>
      <c r="BC6" s="639"/>
      <c r="BD6" s="639"/>
      <c r="BE6" s="639"/>
      <c r="BF6" s="640"/>
      <c r="BG6" s="641">
        <v>6817391</v>
      </c>
      <c r="BH6" s="644"/>
      <c r="BI6" s="644"/>
      <c r="BJ6" s="644"/>
      <c r="BK6" s="644"/>
      <c r="BL6" s="644"/>
      <c r="BM6" s="644"/>
      <c r="BN6" s="645"/>
      <c r="BO6" s="703">
        <v>94.4</v>
      </c>
      <c r="BP6" s="703"/>
      <c r="BQ6" s="703"/>
      <c r="BR6" s="703"/>
      <c r="BS6" s="704">
        <v>241803</v>
      </c>
      <c r="BT6" s="704"/>
      <c r="BU6" s="704"/>
      <c r="BV6" s="704"/>
      <c r="BW6" s="704"/>
      <c r="BX6" s="704"/>
      <c r="BY6" s="704"/>
      <c r="BZ6" s="704"/>
      <c r="CA6" s="704"/>
      <c r="CB6" s="745"/>
      <c r="CD6" s="712" t="s">
        <v>226</v>
      </c>
      <c r="CE6" s="713"/>
      <c r="CF6" s="713"/>
      <c r="CG6" s="713"/>
      <c r="CH6" s="713"/>
      <c r="CI6" s="713"/>
      <c r="CJ6" s="713"/>
      <c r="CK6" s="713"/>
      <c r="CL6" s="713"/>
      <c r="CM6" s="713"/>
      <c r="CN6" s="713"/>
      <c r="CO6" s="713"/>
      <c r="CP6" s="713"/>
      <c r="CQ6" s="714"/>
      <c r="CR6" s="641">
        <v>188642</v>
      </c>
      <c r="CS6" s="644"/>
      <c r="CT6" s="644"/>
      <c r="CU6" s="644"/>
      <c r="CV6" s="644"/>
      <c r="CW6" s="644"/>
      <c r="CX6" s="644"/>
      <c r="CY6" s="645"/>
      <c r="CZ6" s="754">
        <v>0.9</v>
      </c>
      <c r="DA6" s="723"/>
      <c r="DB6" s="723"/>
      <c r="DC6" s="757"/>
      <c r="DD6" s="649" t="s">
        <v>227</v>
      </c>
      <c r="DE6" s="644"/>
      <c r="DF6" s="644"/>
      <c r="DG6" s="644"/>
      <c r="DH6" s="644"/>
      <c r="DI6" s="644"/>
      <c r="DJ6" s="644"/>
      <c r="DK6" s="644"/>
      <c r="DL6" s="644"/>
      <c r="DM6" s="644"/>
      <c r="DN6" s="644"/>
      <c r="DO6" s="644"/>
      <c r="DP6" s="645"/>
      <c r="DQ6" s="649">
        <v>188642</v>
      </c>
      <c r="DR6" s="644"/>
      <c r="DS6" s="644"/>
      <c r="DT6" s="644"/>
      <c r="DU6" s="644"/>
      <c r="DV6" s="644"/>
      <c r="DW6" s="644"/>
      <c r="DX6" s="644"/>
      <c r="DY6" s="644"/>
      <c r="DZ6" s="644"/>
      <c r="EA6" s="644"/>
      <c r="EB6" s="644"/>
      <c r="EC6" s="684"/>
    </row>
    <row r="7" spans="2:143" ht="11.25" customHeight="1">
      <c r="B7" s="638" t="s">
        <v>228</v>
      </c>
      <c r="C7" s="639"/>
      <c r="D7" s="639"/>
      <c r="E7" s="639"/>
      <c r="F7" s="639"/>
      <c r="G7" s="639"/>
      <c r="H7" s="639"/>
      <c r="I7" s="639"/>
      <c r="J7" s="639"/>
      <c r="K7" s="639"/>
      <c r="L7" s="639"/>
      <c r="M7" s="639"/>
      <c r="N7" s="639"/>
      <c r="O7" s="639"/>
      <c r="P7" s="639"/>
      <c r="Q7" s="640"/>
      <c r="R7" s="641">
        <v>11291</v>
      </c>
      <c r="S7" s="644"/>
      <c r="T7" s="644"/>
      <c r="U7" s="644"/>
      <c r="V7" s="644"/>
      <c r="W7" s="644"/>
      <c r="X7" s="644"/>
      <c r="Y7" s="645"/>
      <c r="Z7" s="703">
        <v>0.1</v>
      </c>
      <c r="AA7" s="703"/>
      <c r="AB7" s="703"/>
      <c r="AC7" s="703"/>
      <c r="AD7" s="704">
        <v>11291</v>
      </c>
      <c r="AE7" s="704"/>
      <c r="AF7" s="704"/>
      <c r="AG7" s="704"/>
      <c r="AH7" s="704"/>
      <c r="AI7" s="704"/>
      <c r="AJ7" s="704"/>
      <c r="AK7" s="704"/>
      <c r="AL7" s="646">
        <v>0.1</v>
      </c>
      <c r="AM7" s="647"/>
      <c r="AN7" s="647"/>
      <c r="AO7" s="705"/>
      <c r="AP7" s="638" t="s">
        <v>229</v>
      </c>
      <c r="AQ7" s="639"/>
      <c r="AR7" s="639"/>
      <c r="AS7" s="639"/>
      <c r="AT7" s="639"/>
      <c r="AU7" s="639"/>
      <c r="AV7" s="639"/>
      <c r="AW7" s="639"/>
      <c r="AX7" s="639"/>
      <c r="AY7" s="639"/>
      <c r="AZ7" s="639"/>
      <c r="BA7" s="639"/>
      <c r="BB7" s="639"/>
      <c r="BC7" s="639"/>
      <c r="BD7" s="639"/>
      <c r="BE7" s="639"/>
      <c r="BF7" s="640"/>
      <c r="BG7" s="641">
        <v>3421865</v>
      </c>
      <c r="BH7" s="644"/>
      <c r="BI7" s="644"/>
      <c r="BJ7" s="644"/>
      <c r="BK7" s="644"/>
      <c r="BL7" s="644"/>
      <c r="BM7" s="644"/>
      <c r="BN7" s="645"/>
      <c r="BO7" s="703">
        <v>47.4</v>
      </c>
      <c r="BP7" s="703"/>
      <c r="BQ7" s="703"/>
      <c r="BR7" s="703"/>
      <c r="BS7" s="704">
        <v>241803</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4277519</v>
      </c>
      <c r="CS7" s="644"/>
      <c r="CT7" s="644"/>
      <c r="CU7" s="644"/>
      <c r="CV7" s="644"/>
      <c r="CW7" s="644"/>
      <c r="CX7" s="644"/>
      <c r="CY7" s="645"/>
      <c r="CZ7" s="703">
        <v>20.100000000000001</v>
      </c>
      <c r="DA7" s="703"/>
      <c r="DB7" s="703"/>
      <c r="DC7" s="703"/>
      <c r="DD7" s="649">
        <v>107358</v>
      </c>
      <c r="DE7" s="644"/>
      <c r="DF7" s="644"/>
      <c r="DG7" s="644"/>
      <c r="DH7" s="644"/>
      <c r="DI7" s="644"/>
      <c r="DJ7" s="644"/>
      <c r="DK7" s="644"/>
      <c r="DL7" s="644"/>
      <c r="DM7" s="644"/>
      <c r="DN7" s="644"/>
      <c r="DO7" s="644"/>
      <c r="DP7" s="645"/>
      <c r="DQ7" s="649">
        <v>2342786</v>
      </c>
      <c r="DR7" s="644"/>
      <c r="DS7" s="644"/>
      <c r="DT7" s="644"/>
      <c r="DU7" s="644"/>
      <c r="DV7" s="644"/>
      <c r="DW7" s="644"/>
      <c r="DX7" s="644"/>
      <c r="DY7" s="644"/>
      <c r="DZ7" s="644"/>
      <c r="EA7" s="644"/>
      <c r="EB7" s="644"/>
      <c r="EC7" s="684"/>
    </row>
    <row r="8" spans="2:143" ht="11.25" customHeight="1">
      <c r="B8" s="638" t="s">
        <v>231</v>
      </c>
      <c r="C8" s="639"/>
      <c r="D8" s="639"/>
      <c r="E8" s="639"/>
      <c r="F8" s="639"/>
      <c r="G8" s="639"/>
      <c r="H8" s="639"/>
      <c r="I8" s="639"/>
      <c r="J8" s="639"/>
      <c r="K8" s="639"/>
      <c r="L8" s="639"/>
      <c r="M8" s="639"/>
      <c r="N8" s="639"/>
      <c r="O8" s="639"/>
      <c r="P8" s="639"/>
      <c r="Q8" s="640"/>
      <c r="R8" s="641">
        <v>14851</v>
      </c>
      <c r="S8" s="644"/>
      <c r="T8" s="644"/>
      <c r="U8" s="644"/>
      <c r="V8" s="644"/>
      <c r="W8" s="644"/>
      <c r="X8" s="644"/>
      <c r="Y8" s="645"/>
      <c r="Z8" s="703">
        <v>0.1</v>
      </c>
      <c r="AA8" s="703"/>
      <c r="AB8" s="703"/>
      <c r="AC8" s="703"/>
      <c r="AD8" s="704">
        <v>14851</v>
      </c>
      <c r="AE8" s="704"/>
      <c r="AF8" s="704"/>
      <c r="AG8" s="704"/>
      <c r="AH8" s="704"/>
      <c r="AI8" s="704"/>
      <c r="AJ8" s="704"/>
      <c r="AK8" s="704"/>
      <c r="AL8" s="646">
        <v>0.1</v>
      </c>
      <c r="AM8" s="647"/>
      <c r="AN8" s="647"/>
      <c r="AO8" s="705"/>
      <c r="AP8" s="638" t="s">
        <v>232</v>
      </c>
      <c r="AQ8" s="639"/>
      <c r="AR8" s="639"/>
      <c r="AS8" s="639"/>
      <c r="AT8" s="639"/>
      <c r="AU8" s="639"/>
      <c r="AV8" s="639"/>
      <c r="AW8" s="639"/>
      <c r="AX8" s="639"/>
      <c r="AY8" s="639"/>
      <c r="AZ8" s="639"/>
      <c r="BA8" s="639"/>
      <c r="BB8" s="639"/>
      <c r="BC8" s="639"/>
      <c r="BD8" s="639"/>
      <c r="BE8" s="639"/>
      <c r="BF8" s="640"/>
      <c r="BG8" s="641">
        <v>83532</v>
      </c>
      <c r="BH8" s="644"/>
      <c r="BI8" s="644"/>
      <c r="BJ8" s="644"/>
      <c r="BK8" s="644"/>
      <c r="BL8" s="644"/>
      <c r="BM8" s="644"/>
      <c r="BN8" s="645"/>
      <c r="BO8" s="703">
        <v>1.2</v>
      </c>
      <c r="BP8" s="703"/>
      <c r="BQ8" s="703"/>
      <c r="BR8" s="703"/>
      <c r="BS8" s="649" t="s">
        <v>123</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6674667</v>
      </c>
      <c r="CS8" s="644"/>
      <c r="CT8" s="644"/>
      <c r="CU8" s="644"/>
      <c r="CV8" s="644"/>
      <c r="CW8" s="644"/>
      <c r="CX8" s="644"/>
      <c r="CY8" s="645"/>
      <c r="CZ8" s="703">
        <v>31.3</v>
      </c>
      <c r="DA8" s="703"/>
      <c r="DB8" s="703"/>
      <c r="DC8" s="703"/>
      <c r="DD8" s="649">
        <v>856840</v>
      </c>
      <c r="DE8" s="644"/>
      <c r="DF8" s="644"/>
      <c r="DG8" s="644"/>
      <c r="DH8" s="644"/>
      <c r="DI8" s="644"/>
      <c r="DJ8" s="644"/>
      <c r="DK8" s="644"/>
      <c r="DL8" s="644"/>
      <c r="DM8" s="644"/>
      <c r="DN8" s="644"/>
      <c r="DO8" s="644"/>
      <c r="DP8" s="645"/>
      <c r="DQ8" s="649">
        <v>2885990</v>
      </c>
      <c r="DR8" s="644"/>
      <c r="DS8" s="644"/>
      <c r="DT8" s="644"/>
      <c r="DU8" s="644"/>
      <c r="DV8" s="644"/>
      <c r="DW8" s="644"/>
      <c r="DX8" s="644"/>
      <c r="DY8" s="644"/>
      <c r="DZ8" s="644"/>
      <c r="EA8" s="644"/>
      <c r="EB8" s="644"/>
      <c r="EC8" s="684"/>
    </row>
    <row r="9" spans="2:143" ht="11.25" customHeight="1">
      <c r="B9" s="638" t="s">
        <v>234</v>
      </c>
      <c r="C9" s="639"/>
      <c r="D9" s="639"/>
      <c r="E9" s="639"/>
      <c r="F9" s="639"/>
      <c r="G9" s="639"/>
      <c r="H9" s="639"/>
      <c r="I9" s="639"/>
      <c r="J9" s="639"/>
      <c r="K9" s="639"/>
      <c r="L9" s="639"/>
      <c r="M9" s="639"/>
      <c r="N9" s="639"/>
      <c r="O9" s="639"/>
      <c r="P9" s="639"/>
      <c r="Q9" s="640"/>
      <c r="R9" s="641">
        <v>15217</v>
      </c>
      <c r="S9" s="644"/>
      <c r="T9" s="644"/>
      <c r="U9" s="644"/>
      <c r="V9" s="644"/>
      <c r="W9" s="644"/>
      <c r="X9" s="644"/>
      <c r="Y9" s="645"/>
      <c r="Z9" s="703">
        <v>0.1</v>
      </c>
      <c r="AA9" s="703"/>
      <c r="AB9" s="703"/>
      <c r="AC9" s="703"/>
      <c r="AD9" s="704">
        <v>15217</v>
      </c>
      <c r="AE9" s="704"/>
      <c r="AF9" s="704"/>
      <c r="AG9" s="704"/>
      <c r="AH9" s="704"/>
      <c r="AI9" s="704"/>
      <c r="AJ9" s="704"/>
      <c r="AK9" s="704"/>
      <c r="AL9" s="646">
        <v>0.1</v>
      </c>
      <c r="AM9" s="647"/>
      <c r="AN9" s="647"/>
      <c r="AO9" s="705"/>
      <c r="AP9" s="638" t="s">
        <v>235</v>
      </c>
      <c r="AQ9" s="639"/>
      <c r="AR9" s="639"/>
      <c r="AS9" s="639"/>
      <c r="AT9" s="639"/>
      <c r="AU9" s="639"/>
      <c r="AV9" s="639"/>
      <c r="AW9" s="639"/>
      <c r="AX9" s="639"/>
      <c r="AY9" s="639"/>
      <c r="AZ9" s="639"/>
      <c r="BA9" s="639"/>
      <c r="BB9" s="639"/>
      <c r="BC9" s="639"/>
      <c r="BD9" s="639"/>
      <c r="BE9" s="639"/>
      <c r="BF9" s="640"/>
      <c r="BG9" s="641">
        <v>1986853</v>
      </c>
      <c r="BH9" s="644"/>
      <c r="BI9" s="644"/>
      <c r="BJ9" s="644"/>
      <c r="BK9" s="644"/>
      <c r="BL9" s="644"/>
      <c r="BM9" s="644"/>
      <c r="BN9" s="645"/>
      <c r="BO9" s="703">
        <v>27.5</v>
      </c>
      <c r="BP9" s="703"/>
      <c r="BQ9" s="703"/>
      <c r="BR9" s="703"/>
      <c r="BS9" s="649" t="s">
        <v>123</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1433657</v>
      </c>
      <c r="CS9" s="644"/>
      <c r="CT9" s="644"/>
      <c r="CU9" s="644"/>
      <c r="CV9" s="644"/>
      <c r="CW9" s="644"/>
      <c r="CX9" s="644"/>
      <c r="CY9" s="645"/>
      <c r="CZ9" s="703">
        <v>6.7</v>
      </c>
      <c r="DA9" s="703"/>
      <c r="DB9" s="703"/>
      <c r="DC9" s="703"/>
      <c r="DD9" s="649">
        <v>18440</v>
      </c>
      <c r="DE9" s="644"/>
      <c r="DF9" s="644"/>
      <c r="DG9" s="644"/>
      <c r="DH9" s="644"/>
      <c r="DI9" s="644"/>
      <c r="DJ9" s="644"/>
      <c r="DK9" s="644"/>
      <c r="DL9" s="644"/>
      <c r="DM9" s="644"/>
      <c r="DN9" s="644"/>
      <c r="DO9" s="644"/>
      <c r="DP9" s="645"/>
      <c r="DQ9" s="649">
        <v>1396234</v>
      </c>
      <c r="DR9" s="644"/>
      <c r="DS9" s="644"/>
      <c r="DT9" s="644"/>
      <c r="DU9" s="644"/>
      <c r="DV9" s="644"/>
      <c r="DW9" s="644"/>
      <c r="DX9" s="644"/>
      <c r="DY9" s="644"/>
      <c r="DZ9" s="644"/>
      <c r="EA9" s="644"/>
      <c r="EB9" s="644"/>
      <c r="EC9" s="684"/>
    </row>
    <row r="10" spans="2:143" ht="11.25" customHeight="1">
      <c r="B10" s="638" t="s">
        <v>237</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227</v>
      </c>
      <c r="AA10" s="703"/>
      <c r="AB10" s="703"/>
      <c r="AC10" s="703"/>
      <c r="AD10" s="704" t="s">
        <v>123</v>
      </c>
      <c r="AE10" s="704"/>
      <c r="AF10" s="704"/>
      <c r="AG10" s="704"/>
      <c r="AH10" s="704"/>
      <c r="AI10" s="704"/>
      <c r="AJ10" s="704"/>
      <c r="AK10" s="704"/>
      <c r="AL10" s="646" t="s">
        <v>227</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131205</v>
      </c>
      <c r="BH10" s="644"/>
      <c r="BI10" s="644"/>
      <c r="BJ10" s="644"/>
      <c r="BK10" s="644"/>
      <c r="BL10" s="644"/>
      <c r="BM10" s="644"/>
      <c r="BN10" s="645"/>
      <c r="BO10" s="703">
        <v>1.8</v>
      </c>
      <c r="BP10" s="703"/>
      <c r="BQ10" s="703"/>
      <c r="BR10" s="703"/>
      <c r="BS10" s="649" t="s">
        <v>123</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v>30673</v>
      </c>
      <c r="CS10" s="644"/>
      <c r="CT10" s="644"/>
      <c r="CU10" s="644"/>
      <c r="CV10" s="644"/>
      <c r="CW10" s="644"/>
      <c r="CX10" s="644"/>
      <c r="CY10" s="645"/>
      <c r="CZ10" s="703">
        <v>0.1</v>
      </c>
      <c r="DA10" s="703"/>
      <c r="DB10" s="703"/>
      <c r="DC10" s="703"/>
      <c r="DD10" s="649" t="s">
        <v>123</v>
      </c>
      <c r="DE10" s="644"/>
      <c r="DF10" s="644"/>
      <c r="DG10" s="644"/>
      <c r="DH10" s="644"/>
      <c r="DI10" s="644"/>
      <c r="DJ10" s="644"/>
      <c r="DK10" s="644"/>
      <c r="DL10" s="644"/>
      <c r="DM10" s="644"/>
      <c r="DN10" s="644"/>
      <c r="DO10" s="644"/>
      <c r="DP10" s="645"/>
      <c r="DQ10" s="649">
        <v>10508</v>
      </c>
      <c r="DR10" s="644"/>
      <c r="DS10" s="644"/>
      <c r="DT10" s="644"/>
      <c r="DU10" s="644"/>
      <c r="DV10" s="644"/>
      <c r="DW10" s="644"/>
      <c r="DX10" s="644"/>
      <c r="DY10" s="644"/>
      <c r="DZ10" s="644"/>
      <c r="EA10" s="644"/>
      <c r="EB10" s="644"/>
      <c r="EC10" s="684"/>
    </row>
    <row r="11" spans="2:143" ht="11.25" customHeight="1">
      <c r="B11" s="638" t="s">
        <v>240</v>
      </c>
      <c r="C11" s="639"/>
      <c r="D11" s="639"/>
      <c r="E11" s="639"/>
      <c r="F11" s="639"/>
      <c r="G11" s="639"/>
      <c r="H11" s="639"/>
      <c r="I11" s="639"/>
      <c r="J11" s="639"/>
      <c r="K11" s="639"/>
      <c r="L11" s="639"/>
      <c r="M11" s="639"/>
      <c r="N11" s="639"/>
      <c r="O11" s="639"/>
      <c r="P11" s="639"/>
      <c r="Q11" s="640"/>
      <c r="R11" s="641" t="s">
        <v>227</v>
      </c>
      <c r="S11" s="644"/>
      <c r="T11" s="644"/>
      <c r="U11" s="644"/>
      <c r="V11" s="644"/>
      <c r="W11" s="644"/>
      <c r="X11" s="644"/>
      <c r="Y11" s="645"/>
      <c r="Z11" s="703" t="s">
        <v>123</v>
      </c>
      <c r="AA11" s="703"/>
      <c r="AB11" s="703"/>
      <c r="AC11" s="703"/>
      <c r="AD11" s="704" t="s">
        <v>227</v>
      </c>
      <c r="AE11" s="704"/>
      <c r="AF11" s="704"/>
      <c r="AG11" s="704"/>
      <c r="AH11" s="704"/>
      <c r="AI11" s="704"/>
      <c r="AJ11" s="704"/>
      <c r="AK11" s="704"/>
      <c r="AL11" s="646" t="s">
        <v>123</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1220275</v>
      </c>
      <c r="BH11" s="644"/>
      <c r="BI11" s="644"/>
      <c r="BJ11" s="644"/>
      <c r="BK11" s="644"/>
      <c r="BL11" s="644"/>
      <c r="BM11" s="644"/>
      <c r="BN11" s="645"/>
      <c r="BO11" s="703">
        <v>16.899999999999999</v>
      </c>
      <c r="BP11" s="703"/>
      <c r="BQ11" s="703"/>
      <c r="BR11" s="703"/>
      <c r="BS11" s="649">
        <v>241803</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706212</v>
      </c>
      <c r="CS11" s="644"/>
      <c r="CT11" s="644"/>
      <c r="CU11" s="644"/>
      <c r="CV11" s="644"/>
      <c r="CW11" s="644"/>
      <c r="CX11" s="644"/>
      <c r="CY11" s="645"/>
      <c r="CZ11" s="703">
        <v>3.3</v>
      </c>
      <c r="DA11" s="703"/>
      <c r="DB11" s="703"/>
      <c r="DC11" s="703"/>
      <c r="DD11" s="649">
        <v>204662</v>
      </c>
      <c r="DE11" s="644"/>
      <c r="DF11" s="644"/>
      <c r="DG11" s="644"/>
      <c r="DH11" s="644"/>
      <c r="DI11" s="644"/>
      <c r="DJ11" s="644"/>
      <c r="DK11" s="644"/>
      <c r="DL11" s="644"/>
      <c r="DM11" s="644"/>
      <c r="DN11" s="644"/>
      <c r="DO11" s="644"/>
      <c r="DP11" s="645"/>
      <c r="DQ11" s="649">
        <v>366703</v>
      </c>
      <c r="DR11" s="644"/>
      <c r="DS11" s="644"/>
      <c r="DT11" s="644"/>
      <c r="DU11" s="644"/>
      <c r="DV11" s="644"/>
      <c r="DW11" s="644"/>
      <c r="DX11" s="644"/>
      <c r="DY11" s="644"/>
      <c r="DZ11" s="644"/>
      <c r="EA11" s="644"/>
      <c r="EB11" s="644"/>
      <c r="EC11" s="684"/>
    </row>
    <row r="12" spans="2:143" ht="11.25" customHeight="1">
      <c r="B12" s="638" t="s">
        <v>243</v>
      </c>
      <c r="C12" s="639"/>
      <c r="D12" s="639"/>
      <c r="E12" s="639"/>
      <c r="F12" s="639"/>
      <c r="G12" s="639"/>
      <c r="H12" s="639"/>
      <c r="I12" s="639"/>
      <c r="J12" s="639"/>
      <c r="K12" s="639"/>
      <c r="L12" s="639"/>
      <c r="M12" s="639"/>
      <c r="N12" s="639"/>
      <c r="O12" s="639"/>
      <c r="P12" s="639"/>
      <c r="Q12" s="640"/>
      <c r="R12" s="641">
        <v>870701</v>
      </c>
      <c r="S12" s="644"/>
      <c r="T12" s="644"/>
      <c r="U12" s="644"/>
      <c r="V12" s="644"/>
      <c r="W12" s="644"/>
      <c r="X12" s="644"/>
      <c r="Y12" s="645"/>
      <c r="Z12" s="703">
        <v>4</v>
      </c>
      <c r="AA12" s="703"/>
      <c r="AB12" s="703"/>
      <c r="AC12" s="703"/>
      <c r="AD12" s="704">
        <v>870701</v>
      </c>
      <c r="AE12" s="704"/>
      <c r="AF12" s="704"/>
      <c r="AG12" s="704"/>
      <c r="AH12" s="704"/>
      <c r="AI12" s="704"/>
      <c r="AJ12" s="704"/>
      <c r="AK12" s="704"/>
      <c r="AL12" s="646">
        <v>7.8</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2958586</v>
      </c>
      <c r="BH12" s="644"/>
      <c r="BI12" s="644"/>
      <c r="BJ12" s="644"/>
      <c r="BK12" s="644"/>
      <c r="BL12" s="644"/>
      <c r="BM12" s="644"/>
      <c r="BN12" s="645"/>
      <c r="BO12" s="703">
        <v>40.9</v>
      </c>
      <c r="BP12" s="703"/>
      <c r="BQ12" s="703"/>
      <c r="BR12" s="703"/>
      <c r="BS12" s="649" t="s">
        <v>123</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672128</v>
      </c>
      <c r="CS12" s="644"/>
      <c r="CT12" s="644"/>
      <c r="CU12" s="644"/>
      <c r="CV12" s="644"/>
      <c r="CW12" s="644"/>
      <c r="CX12" s="644"/>
      <c r="CY12" s="645"/>
      <c r="CZ12" s="703">
        <v>3.2</v>
      </c>
      <c r="DA12" s="703"/>
      <c r="DB12" s="703"/>
      <c r="DC12" s="703"/>
      <c r="DD12" s="649">
        <v>79278</v>
      </c>
      <c r="DE12" s="644"/>
      <c r="DF12" s="644"/>
      <c r="DG12" s="644"/>
      <c r="DH12" s="644"/>
      <c r="DI12" s="644"/>
      <c r="DJ12" s="644"/>
      <c r="DK12" s="644"/>
      <c r="DL12" s="644"/>
      <c r="DM12" s="644"/>
      <c r="DN12" s="644"/>
      <c r="DO12" s="644"/>
      <c r="DP12" s="645"/>
      <c r="DQ12" s="649">
        <v>462668</v>
      </c>
      <c r="DR12" s="644"/>
      <c r="DS12" s="644"/>
      <c r="DT12" s="644"/>
      <c r="DU12" s="644"/>
      <c r="DV12" s="644"/>
      <c r="DW12" s="644"/>
      <c r="DX12" s="644"/>
      <c r="DY12" s="644"/>
      <c r="DZ12" s="644"/>
      <c r="EA12" s="644"/>
      <c r="EB12" s="644"/>
      <c r="EC12" s="684"/>
    </row>
    <row r="13" spans="2:143" ht="11.25" customHeight="1">
      <c r="B13" s="638" t="s">
        <v>246</v>
      </c>
      <c r="C13" s="639"/>
      <c r="D13" s="639"/>
      <c r="E13" s="639"/>
      <c r="F13" s="639"/>
      <c r="G13" s="639"/>
      <c r="H13" s="639"/>
      <c r="I13" s="639"/>
      <c r="J13" s="639"/>
      <c r="K13" s="639"/>
      <c r="L13" s="639"/>
      <c r="M13" s="639"/>
      <c r="N13" s="639"/>
      <c r="O13" s="639"/>
      <c r="P13" s="639"/>
      <c r="Q13" s="640"/>
      <c r="R13" s="641">
        <v>827</v>
      </c>
      <c r="S13" s="644"/>
      <c r="T13" s="644"/>
      <c r="U13" s="644"/>
      <c r="V13" s="644"/>
      <c r="W13" s="644"/>
      <c r="X13" s="644"/>
      <c r="Y13" s="645"/>
      <c r="Z13" s="703">
        <v>0</v>
      </c>
      <c r="AA13" s="703"/>
      <c r="AB13" s="703"/>
      <c r="AC13" s="703"/>
      <c r="AD13" s="704">
        <v>827</v>
      </c>
      <c r="AE13" s="704"/>
      <c r="AF13" s="704"/>
      <c r="AG13" s="704"/>
      <c r="AH13" s="704"/>
      <c r="AI13" s="704"/>
      <c r="AJ13" s="704"/>
      <c r="AK13" s="704"/>
      <c r="AL13" s="646">
        <v>0</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2914286</v>
      </c>
      <c r="BH13" s="644"/>
      <c r="BI13" s="644"/>
      <c r="BJ13" s="644"/>
      <c r="BK13" s="644"/>
      <c r="BL13" s="644"/>
      <c r="BM13" s="644"/>
      <c r="BN13" s="645"/>
      <c r="BO13" s="703">
        <v>40.299999999999997</v>
      </c>
      <c r="BP13" s="703"/>
      <c r="BQ13" s="703"/>
      <c r="BR13" s="703"/>
      <c r="BS13" s="649" t="s">
        <v>123</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2204577</v>
      </c>
      <c r="CS13" s="644"/>
      <c r="CT13" s="644"/>
      <c r="CU13" s="644"/>
      <c r="CV13" s="644"/>
      <c r="CW13" s="644"/>
      <c r="CX13" s="644"/>
      <c r="CY13" s="645"/>
      <c r="CZ13" s="703">
        <v>10.4</v>
      </c>
      <c r="DA13" s="703"/>
      <c r="DB13" s="703"/>
      <c r="DC13" s="703"/>
      <c r="DD13" s="649">
        <v>671925</v>
      </c>
      <c r="DE13" s="644"/>
      <c r="DF13" s="644"/>
      <c r="DG13" s="644"/>
      <c r="DH13" s="644"/>
      <c r="DI13" s="644"/>
      <c r="DJ13" s="644"/>
      <c r="DK13" s="644"/>
      <c r="DL13" s="644"/>
      <c r="DM13" s="644"/>
      <c r="DN13" s="644"/>
      <c r="DO13" s="644"/>
      <c r="DP13" s="645"/>
      <c r="DQ13" s="649">
        <v>1383715</v>
      </c>
      <c r="DR13" s="644"/>
      <c r="DS13" s="644"/>
      <c r="DT13" s="644"/>
      <c r="DU13" s="644"/>
      <c r="DV13" s="644"/>
      <c r="DW13" s="644"/>
      <c r="DX13" s="644"/>
      <c r="DY13" s="644"/>
      <c r="DZ13" s="644"/>
      <c r="EA13" s="644"/>
      <c r="EB13" s="644"/>
      <c r="EC13" s="684"/>
    </row>
    <row r="14" spans="2:143" ht="11.25" customHeight="1">
      <c r="B14" s="638" t="s">
        <v>249</v>
      </c>
      <c r="C14" s="639"/>
      <c r="D14" s="639"/>
      <c r="E14" s="639"/>
      <c r="F14" s="639"/>
      <c r="G14" s="639"/>
      <c r="H14" s="639"/>
      <c r="I14" s="639"/>
      <c r="J14" s="639"/>
      <c r="K14" s="639"/>
      <c r="L14" s="639"/>
      <c r="M14" s="639"/>
      <c r="N14" s="639"/>
      <c r="O14" s="639"/>
      <c r="P14" s="639"/>
      <c r="Q14" s="640"/>
      <c r="R14" s="641" t="s">
        <v>227</v>
      </c>
      <c r="S14" s="644"/>
      <c r="T14" s="644"/>
      <c r="U14" s="644"/>
      <c r="V14" s="644"/>
      <c r="W14" s="644"/>
      <c r="X14" s="644"/>
      <c r="Y14" s="645"/>
      <c r="Z14" s="703" t="s">
        <v>227</v>
      </c>
      <c r="AA14" s="703"/>
      <c r="AB14" s="703"/>
      <c r="AC14" s="703"/>
      <c r="AD14" s="704" t="s">
        <v>250</v>
      </c>
      <c r="AE14" s="704"/>
      <c r="AF14" s="704"/>
      <c r="AG14" s="704"/>
      <c r="AH14" s="704"/>
      <c r="AI14" s="704"/>
      <c r="AJ14" s="704"/>
      <c r="AK14" s="704"/>
      <c r="AL14" s="646" t="s">
        <v>123</v>
      </c>
      <c r="AM14" s="647"/>
      <c r="AN14" s="647"/>
      <c r="AO14" s="705"/>
      <c r="AP14" s="638" t="s">
        <v>251</v>
      </c>
      <c r="AQ14" s="639"/>
      <c r="AR14" s="639"/>
      <c r="AS14" s="639"/>
      <c r="AT14" s="639"/>
      <c r="AU14" s="639"/>
      <c r="AV14" s="639"/>
      <c r="AW14" s="639"/>
      <c r="AX14" s="639"/>
      <c r="AY14" s="639"/>
      <c r="AZ14" s="639"/>
      <c r="BA14" s="639"/>
      <c r="BB14" s="639"/>
      <c r="BC14" s="639"/>
      <c r="BD14" s="639"/>
      <c r="BE14" s="639"/>
      <c r="BF14" s="640"/>
      <c r="BG14" s="641">
        <v>140100</v>
      </c>
      <c r="BH14" s="644"/>
      <c r="BI14" s="644"/>
      <c r="BJ14" s="644"/>
      <c r="BK14" s="644"/>
      <c r="BL14" s="644"/>
      <c r="BM14" s="644"/>
      <c r="BN14" s="645"/>
      <c r="BO14" s="703">
        <v>1.9</v>
      </c>
      <c r="BP14" s="703"/>
      <c r="BQ14" s="703"/>
      <c r="BR14" s="703"/>
      <c r="BS14" s="649" t="s">
        <v>123</v>
      </c>
      <c r="BT14" s="644"/>
      <c r="BU14" s="644"/>
      <c r="BV14" s="644"/>
      <c r="BW14" s="644"/>
      <c r="BX14" s="644"/>
      <c r="BY14" s="644"/>
      <c r="BZ14" s="644"/>
      <c r="CA14" s="644"/>
      <c r="CB14" s="684"/>
      <c r="CD14" s="685" t="s">
        <v>252</v>
      </c>
      <c r="CE14" s="682"/>
      <c r="CF14" s="682"/>
      <c r="CG14" s="682"/>
      <c r="CH14" s="682"/>
      <c r="CI14" s="682"/>
      <c r="CJ14" s="682"/>
      <c r="CK14" s="682"/>
      <c r="CL14" s="682"/>
      <c r="CM14" s="682"/>
      <c r="CN14" s="682"/>
      <c r="CO14" s="682"/>
      <c r="CP14" s="682"/>
      <c r="CQ14" s="683"/>
      <c r="CR14" s="641">
        <v>669060</v>
      </c>
      <c r="CS14" s="644"/>
      <c r="CT14" s="644"/>
      <c r="CU14" s="644"/>
      <c r="CV14" s="644"/>
      <c r="CW14" s="644"/>
      <c r="CX14" s="644"/>
      <c r="CY14" s="645"/>
      <c r="CZ14" s="703">
        <v>3.1</v>
      </c>
      <c r="DA14" s="703"/>
      <c r="DB14" s="703"/>
      <c r="DC14" s="703"/>
      <c r="DD14" s="649">
        <v>171982</v>
      </c>
      <c r="DE14" s="644"/>
      <c r="DF14" s="644"/>
      <c r="DG14" s="644"/>
      <c r="DH14" s="644"/>
      <c r="DI14" s="644"/>
      <c r="DJ14" s="644"/>
      <c r="DK14" s="644"/>
      <c r="DL14" s="644"/>
      <c r="DM14" s="644"/>
      <c r="DN14" s="644"/>
      <c r="DO14" s="644"/>
      <c r="DP14" s="645"/>
      <c r="DQ14" s="649">
        <v>573022</v>
      </c>
      <c r="DR14" s="644"/>
      <c r="DS14" s="644"/>
      <c r="DT14" s="644"/>
      <c r="DU14" s="644"/>
      <c r="DV14" s="644"/>
      <c r="DW14" s="644"/>
      <c r="DX14" s="644"/>
      <c r="DY14" s="644"/>
      <c r="DZ14" s="644"/>
      <c r="EA14" s="644"/>
      <c r="EB14" s="644"/>
      <c r="EC14" s="684"/>
    </row>
    <row r="15" spans="2:143" ht="11.25" customHeight="1">
      <c r="B15" s="638" t="s">
        <v>253</v>
      </c>
      <c r="C15" s="639"/>
      <c r="D15" s="639"/>
      <c r="E15" s="639"/>
      <c r="F15" s="639"/>
      <c r="G15" s="639"/>
      <c r="H15" s="639"/>
      <c r="I15" s="639"/>
      <c r="J15" s="639"/>
      <c r="K15" s="639"/>
      <c r="L15" s="639"/>
      <c r="M15" s="639"/>
      <c r="N15" s="639"/>
      <c r="O15" s="639"/>
      <c r="P15" s="639"/>
      <c r="Q15" s="640"/>
      <c r="R15" s="641">
        <v>44627</v>
      </c>
      <c r="S15" s="644"/>
      <c r="T15" s="644"/>
      <c r="U15" s="644"/>
      <c r="V15" s="644"/>
      <c r="W15" s="644"/>
      <c r="X15" s="644"/>
      <c r="Y15" s="645"/>
      <c r="Z15" s="703">
        <v>0.2</v>
      </c>
      <c r="AA15" s="703"/>
      <c r="AB15" s="703"/>
      <c r="AC15" s="703"/>
      <c r="AD15" s="704">
        <v>44627</v>
      </c>
      <c r="AE15" s="704"/>
      <c r="AF15" s="704"/>
      <c r="AG15" s="704"/>
      <c r="AH15" s="704"/>
      <c r="AI15" s="704"/>
      <c r="AJ15" s="704"/>
      <c r="AK15" s="704"/>
      <c r="AL15" s="646">
        <v>0.4</v>
      </c>
      <c r="AM15" s="647"/>
      <c r="AN15" s="647"/>
      <c r="AO15" s="705"/>
      <c r="AP15" s="638" t="s">
        <v>254</v>
      </c>
      <c r="AQ15" s="639"/>
      <c r="AR15" s="639"/>
      <c r="AS15" s="639"/>
      <c r="AT15" s="639"/>
      <c r="AU15" s="639"/>
      <c r="AV15" s="639"/>
      <c r="AW15" s="639"/>
      <c r="AX15" s="639"/>
      <c r="AY15" s="639"/>
      <c r="AZ15" s="639"/>
      <c r="BA15" s="639"/>
      <c r="BB15" s="639"/>
      <c r="BC15" s="639"/>
      <c r="BD15" s="639"/>
      <c r="BE15" s="639"/>
      <c r="BF15" s="640"/>
      <c r="BG15" s="641">
        <v>296840</v>
      </c>
      <c r="BH15" s="644"/>
      <c r="BI15" s="644"/>
      <c r="BJ15" s="644"/>
      <c r="BK15" s="644"/>
      <c r="BL15" s="644"/>
      <c r="BM15" s="644"/>
      <c r="BN15" s="645"/>
      <c r="BO15" s="703">
        <v>4.0999999999999996</v>
      </c>
      <c r="BP15" s="703"/>
      <c r="BQ15" s="703"/>
      <c r="BR15" s="703"/>
      <c r="BS15" s="649" t="s">
        <v>123</v>
      </c>
      <c r="BT15" s="644"/>
      <c r="BU15" s="644"/>
      <c r="BV15" s="644"/>
      <c r="BW15" s="644"/>
      <c r="BX15" s="644"/>
      <c r="BY15" s="644"/>
      <c r="BZ15" s="644"/>
      <c r="CA15" s="644"/>
      <c r="CB15" s="684"/>
      <c r="CD15" s="685" t="s">
        <v>255</v>
      </c>
      <c r="CE15" s="682"/>
      <c r="CF15" s="682"/>
      <c r="CG15" s="682"/>
      <c r="CH15" s="682"/>
      <c r="CI15" s="682"/>
      <c r="CJ15" s="682"/>
      <c r="CK15" s="682"/>
      <c r="CL15" s="682"/>
      <c r="CM15" s="682"/>
      <c r="CN15" s="682"/>
      <c r="CO15" s="682"/>
      <c r="CP15" s="682"/>
      <c r="CQ15" s="683"/>
      <c r="CR15" s="641">
        <v>2562097</v>
      </c>
      <c r="CS15" s="644"/>
      <c r="CT15" s="644"/>
      <c r="CU15" s="644"/>
      <c r="CV15" s="644"/>
      <c r="CW15" s="644"/>
      <c r="CX15" s="644"/>
      <c r="CY15" s="645"/>
      <c r="CZ15" s="703">
        <v>12</v>
      </c>
      <c r="DA15" s="703"/>
      <c r="DB15" s="703"/>
      <c r="DC15" s="703"/>
      <c r="DD15" s="649">
        <v>777402</v>
      </c>
      <c r="DE15" s="644"/>
      <c r="DF15" s="644"/>
      <c r="DG15" s="644"/>
      <c r="DH15" s="644"/>
      <c r="DI15" s="644"/>
      <c r="DJ15" s="644"/>
      <c r="DK15" s="644"/>
      <c r="DL15" s="644"/>
      <c r="DM15" s="644"/>
      <c r="DN15" s="644"/>
      <c r="DO15" s="644"/>
      <c r="DP15" s="645"/>
      <c r="DQ15" s="649">
        <v>1456842</v>
      </c>
      <c r="DR15" s="644"/>
      <c r="DS15" s="644"/>
      <c r="DT15" s="644"/>
      <c r="DU15" s="644"/>
      <c r="DV15" s="644"/>
      <c r="DW15" s="644"/>
      <c r="DX15" s="644"/>
      <c r="DY15" s="644"/>
      <c r="DZ15" s="644"/>
      <c r="EA15" s="644"/>
      <c r="EB15" s="644"/>
      <c r="EC15" s="684"/>
    </row>
    <row r="16" spans="2:143" ht="11.25" customHeight="1">
      <c r="B16" s="638" t="s">
        <v>256</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227</v>
      </c>
      <c r="AA16" s="703"/>
      <c r="AB16" s="703"/>
      <c r="AC16" s="703"/>
      <c r="AD16" s="704" t="s">
        <v>123</v>
      </c>
      <c r="AE16" s="704"/>
      <c r="AF16" s="704"/>
      <c r="AG16" s="704"/>
      <c r="AH16" s="704"/>
      <c r="AI16" s="704"/>
      <c r="AJ16" s="704"/>
      <c r="AK16" s="704"/>
      <c r="AL16" s="646" t="s">
        <v>123</v>
      </c>
      <c r="AM16" s="647"/>
      <c r="AN16" s="647"/>
      <c r="AO16" s="705"/>
      <c r="AP16" s="638" t="s">
        <v>257</v>
      </c>
      <c r="AQ16" s="639"/>
      <c r="AR16" s="639"/>
      <c r="AS16" s="639"/>
      <c r="AT16" s="639"/>
      <c r="AU16" s="639"/>
      <c r="AV16" s="639"/>
      <c r="AW16" s="639"/>
      <c r="AX16" s="639"/>
      <c r="AY16" s="639"/>
      <c r="AZ16" s="639"/>
      <c r="BA16" s="639"/>
      <c r="BB16" s="639"/>
      <c r="BC16" s="639"/>
      <c r="BD16" s="639"/>
      <c r="BE16" s="639"/>
      <c r="BF16" s="640"/>
      <c r="BG16" s="641" t="s">
        <v>227</v>
      </c>
      <c r="BH16" s="644"/>
      <c r="BI16" s="644"/>
      <c r="BJ16" s="644"/>
      <c r="BK16" s="644"/>
      <c r="BL16" s="644"/>
      <c r="BM16" s="644"/>
      <c r="BN16" s="645"/>
      <c r="BO16" s="703" t="s">
        <v>227</v>
      </c>
      <c r="BP16" s="703"/>
      <c r="BQ16" s="703"/>
      <c r="BR16" s="703"/>
      <c r="BS16" s="649" t="s">
        <v>227</v>
      </c>
      <c r="BT16" s="644"/>
      <c r="BU16" s="644"/>
      <c r="BV16" s="644"/>
      <c r="BW16" s="644"/>
      <c r="BX16" s="644"/>
      <c r="BY16" s="644"/>
      <c r="BZ16" s="644"/>
      <c r="CA16" s="644"/>
      <c r="CB16" s="684"/>
      <c r="CD16" s="685" t="s">
        <v>258</v>
      </c>
      <c r="CE16" s="682"/>
      <c r="CF16" s="682"/>
      <c r="CG16" s="682"/>
      <c r="CH16" s="682"/>
      <c r="CI16" s="682"/>
      <c r="CJ16" s="682"/>
      <c r="CK16" s="682"/>
      <c r="CL16" s="682"/>
      <c r="CM16" s="682"/>
      <c r="CN16" s="682"/>
      <c r="CO16" s="682"/>
      <c r="CP16" s="682"/>
      <c r="CQ16" s="683"/>
      <c r="CR16" s="641" t="s">
        <v>123</v>
      </c>
      <c r="CS16" s="644"/>
      <c r="CT16" s="644"/>
      <c r="CU16" s="644"/>
      <c r="CV16" s="644"/>
      <c r="CW16" s="644"/>
      <c r="CX16" s="644"/>
      <c r="CY16" s="645"/>
      <c r="CZ16" s="703" t="s">
        <v>123</v>
      </c>
      <c r="DA16" s="703"/>
      <c r="DB16" s="703"/>
      <c r="DC16" s="703"/>
      <c r="DD16" s="649" t="s">
        <v>227</v>
      </c>
      <c r="DE16" s="644"/>
      <c r="DF16" s="644"/>
      <c r="DG16" s="644"/>
      <c r="DH16" s="644"/>
      <c r="DI16" s="644"/>
      <c r="DJ16" s="644"/>
      <c r="DK16" s="644"/>
      <c r="DL16" s="644"/>
      <c r="DM16" s="644"/>
      <c r="DN16" s="644"/>
      <c r="DO16" s="644"/>
      <c r="DP16" s="645"/>
      <c r="DQ16" s="649" t="s">
        <v>227</v>
      </c>
      <c r="DR16" s="644"/>
      <c r="DS16" s="644"/>
      <c r="DT16" s="644"/>
      <c r="DU16" s="644"/>
      <c r="DV16" s="644"/>
      <c r="DW16" s="644"/>
      <c r="DX16" s="644"/>
      <c r="DY16" s="644"/>
      <c r="DZ16" s="644"/>
      <c r="EA16" s="644"/>
      <c r="EB16" s="644"/>
      <c r="EC16" s="684"/>
    </row>
    <row r="17" spans="2:133" ht="11.25" customHeight="1">
      <c r="B17" s="638" t="s">
        <v>259</v>
      </c>
      <c r="C17" s="639"/>
      <c r="D17" s="639"/>
      <c r="E17" s="639"/>
      <c r="F17" s="639"/>
      <c r="G17" s="639"/>
      <c r="H17" s="639"/>
      <c r="I17" s="639"/>
      <c r="J17" s="639"/>
      <c r="K17" s="639"/>
      <c r="L17" s="639"/>
      <c r="M17" s="639"/>
      <c r="N17" s="639"/>
      <c r="O17" s="639"/>
      <c r="P17" s="639"/>
      <c r="Q17" s="640"/>
      <c r="R17" s="641">
        <v>40167</v>
      </c>
      <c r="S17" s="644"/>
      <c r="T17" s="644"/>
      <c r="U17" s="644"/>
      <c r="V17" s="644"/>
      <c r="W17" s="644"/>
      <c r="X17" s="644"/>
      <c r="Y17" s="645"/>
      <c r="Z17" s="703">
        <v>0.2</v>
      </c>
      <c r="AA17" s="703"/>
      <c r="AB17" s="703"/>
      <c r="AC17" s="703"/>
      <c r="AD17" s="704">
        <v>40167</v>
      </c>
      <c r="AE17" s="704"/>
      <c r="AF17" s="704"/>
      <c r="AG17" s="704"/>
      <c r="AH17" s="704"/>
      <c r="AI17" s="704"/>
      <c r="AJ17" s="704"/>
      <c r="AK17" s="704"/>
      <c r="AL17" s="646">
        <v>0.4</v>
      </c>
      <c r="AM17" s="647"/>
      <c r="AN17" s="647"/>
      <c r="AO17" s="705"/>
      <c r="AP17" s="638" t="s">
        <v>260</v>
      </c>
      <c r="AQ17" s="639"/>
      <c r="AR17" s="639"/>
      <c r="AS17" s="639"/>
      <c r="AT17" s="639"/>
      <c r="AU17" s="639"/>
      <c r="AV17" s="639"/>
      <c r="AW17" s="639"/>
      <c r="AX17" s="639"/>
      <c r="AY17" s="639"/>
      <c r="AZ17" s="639"/>
      <c r="BA17" s="639"/>
      <c r="BB17" s="639"/>
      <c r="BC17" s="639"/>
      <c r="BD17" s="639"/>
      <c r="BE17" s="639"/>
      <c r="BF17" s="640"/>
      <c r="BG17" s="641" t="s">
        <v>123</v>
      </c>
      <c r="BH17" s="644"/>
      <c r="BI17" s="644"/>
      <c r="BJ17" s="644"/>
      <c r="BK17" s="644"/>
      <c r="BL17" s="644"/>
      <c r="BM17" s="644"/>
      <c r="BN17" s="645"/>
      <c r="BO17" s="703" t="s">
        <v>227</v>
      </c>
      <c r="BP17" s="703"/>
      <c r="BQ17" s="703"/>
      <c r="BR17" s="703"/>
      <c r="BS17" s="649" t="s">
        <v>123</v>
      </c>
      <c r="BT17" s="644"/>
      <c r="BU17" s="644"/>
      <c r="BV17" s="644"/>
      <c r="BW17" s="644"/>
      <c r="BX17" s="644"/>
      <c r="BY17" s="644"/>
      <c r="BZ17" s="644"/>
      <c r="CA17" s="644"/>
      <c r="CB17" s="684"/>
      <c r="CD17" s="685" t="s">
        <v>261</v>
      </c>
      <c r="CE17" s="682"/>
      <c r="CF17" s="682"/>
      <c r="CG17" s="682"/>
      <c r="CH17" s="682"/>
      <c r="CI17" s="682"/>
      <c r="CJ17" s="682"/>
      <c r="CK17" s="682"/>
      <c r="CL17" s="682"/>
      <c r="CM17" s="682"/>
      <c r="CN17" s="682"/>
      <c r="CO17" s="682"/>
      <c r="CP17" s="682"/>
      <c r="CQ17" s="683"/>
      <c r="CR17" s="641">
        <v>1879288</v>
      </c>
      <c r="CS17" s="644"/>
      <c r="CT17" s="644"/>
      <c r="CU17" s="644"/>
      <c r="CV17" s="644"/>
      <c r="CW17" s="644"/>
      <c r="CX17" s="644"/>
      <c r="CY17" s="645"/>
      <c r="CZ17" s="703">
        <v>8.8000000000000007</v>
      </c>
      <c r="DA17" s="703"/>
      <c r="DB17" s="703"/>
      <c r="DC17" s="703"/>
      <c r="DD17" s="649" t="s">
        <v>123</v>
      </c>
      <c r="DE17" s="644"/>
      <c r="DF17" s="644"/>
      <c r="DG17" s="644"/>
      <c r="DH17" s="644"/>
      <c r="DI17" s="644"/>
      <c r="DJ17" s="644"/>
      <c r="DK17" s="644"/>
      <c r="DL17" s="644"/>
      <c r="DM17" s="644"/>
      <c r="DN17" s="644"/>
      <c r="DO17" s="644"/>
      <c r="DP17" s="645"/>
      <c r="DQ17" s="649">
        <v>1825966</v>
      </c>
      <c r="DR17" s="644"/>
      <c r="DS17" s="644"/>
      <c r="DT17" s="644"/>
      <c r="DU17" s="644"/>
      <c r="DV17" s="644"/>
      <c r="DW17" s="644"/>
      <c r="DX17" s="644"/>
      <c r="DY17" s="644"/>
      <c r="DZ17" s="644"/>
      <c r="EA17" s="644"/>
      <c r="EB17" s="644"/>
      <c r="EC17" s="684"/>
    </row>
    <row r="18" spans="2:133" ht="11.25" customHeight="1">
      <c r="B18" s="638" t="s">
        <v>262</v>
      </c>
      <c r="C18" s="639"/>
      <c r="D18" s="639"/>
      <c r="E18" s="639"/>
      <c r="F18" s="639"/>
      <c r="G18" s="639"/>
      <c r="H18" s="639"/>
      <c r="I18" s="639"/>
      <c r="J18" s="639"/>
      <c r="K18" s="639"/>
      <c r="L18" s="639"/>
      <c r="M18" s="639"/>
      <c r="N18" s="639"/>
      <c r="O18" s="639"/>
      <c r="P18" s="639"/>
      <c r="Q18" s="640"/>
      <c r="R18" s="641">
        <v>3654997</v>
      </c>
      <c r="S18" s="644"/>
      <c r="T18" s="644"/>
      <c r="U18" s="644"/>
      <c r="V18" s="644"/>
      <c r="W18" s="644"/>
      <c r="X18" s="644"/>
      <c r="Y18" s="645"/>
      <c r="Z18" s="703">
        <v>16.7</v>
      </c>
      <c r="AA18" s="703"/>
      <c r="AB18" s="703"/>
      <c r="AC18" s="703"/>
      <c r="AD18" s="704">
        <v>3107543</v>
      </c>
      <c r="AE18" s="704"/>
      <c r="AF18" s="704"/>
      <c r="AG18" s="704"/>
      <c r="AH18" s="704"/>
      <c r="AI18" s="704"/>
      <c r="AJ18" s="704"/>
      <c r="AK18" s="704"/>
      <c r="AL18" s="646">
        <v>27.9</v>
      </c>
      <c r="AM18" s="647"/>
      <c r="AN18" s="647"/>
      <c r="AO18" s="705"/>
      <c r="AP18" s="638" t="s">
        <v>263</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227</v>
      </c>
      <c r="BP18" s="703"/>
      <c r="BQ18" s="703"/>
      <c r="BR18" s="703"/>
      <c r="BS18" s="649" t="s">
        <v>123</v>
      </c>
      <c r="BT18" s="644"/>
      <c r="BU18" s="644"/>
      <c r="BV18" s="644"/>
      <c r="BW18" s="644"/>
      <c r="BX18" s="644"/>
      <c r="BY18" s="644"/>
      <c r="BZ18" s="644"/>
      <c r="CA18" s="644"/>
      <c r="CB18" s="684"/>
      <c r="CD18" s="685" t="s">
        <v>264</v>
      </c>
      <c r="CE18" s="682"/>
      <c r="CF18" s="682"/>
      <c r="CG18" s="682"/>
      <c r="CH18" s="682"/>
      <c r="CI18" s="682"/>
      <c r="CJ18" s="682"/>
      <c r="CK18" s="682"/>
      <c r="CL18" s="682"/>
      <c r="CM18" s="682"/>
      <c r="CN18" s="682"/>
      <c r="CO18" s="682"/>
      <c r="CP18" s="682"/>
      <c r="CQ18" s="683"/>
      <c r="CR18" s="641" t="s">
        <v>227</v>
      </c>
      <c r="CS18" s="644"/>
      <c r="CT18" s="644"/>
      <c r="CU18" s="644"/>
      <c r="CV18" s="644"/>
      <c r="CW18" s="644"/>
      <c r="CX18" s="644"/>
      <c r="CY18" s="645"/>
      <c r="CZ18" s="703" t="s">
        <v>123</v>
      </c>
      <c r="DA18" s="703"/>
      <c r="DB18" s="703"/>
      <c r="DC18" s="703"/>
      <c r="DD18" s="649" t="s">
        <v>123</v>
      </c>
      <c r="DE18" s="644"/>
      <c r="DF18" s="644"/>
      <c r="DG18" s="644"/>
      <c r="DH18" s="644"/>
      <c r="DI18" s="644"/>
      <c r="DJ18" s="644"/>
      <c r="DK18" s="644"/>
      <c r="DL18" s="644"/>
      <c r="DM18" s="644"/>
      <c r="DN18" s="644"/>
      <c r="DO18" s="644"/>
      <c r="DP18" s="645"/>
      <c r="DQ18" s="649" t="s">
        <v>227</v>
      </c>
      <c r="DR18" s="644"/>
      <c r="DS18" s="644"/>
      <c r="DT18" s="644"/>
      <c r="DU18" s="644"/>
      <c r="DV18" s="644"/>
      <c r="DW18" s="644"/>
      <c r="DX18" s="644"/>
      <c r="DY18" s="644"/>
      <c r="DZ18" s="644"/>
      <c r="EA18" s="644"/>
      <c r="EB18" s="644"/>
      <c r="EC18" s="684"/>
    </row>
    <row r="19" spans="2:133" ht="11.25" customHeight="1">
      <c r="B19" s="638" t="s">
        <v>265</v>
      </c>
      <c r="C19" s="639"/>
      <c r="D19" s="639"/>
      <c r="E19" s="639"/>
      <c r="F19" s="639"/>
      <c r="G19" s="639"/>
      <c r="H19" s="639"/>
      <c r="I19" s="639"/>
      <c r="J19" s="639"/>
      <c r="K19" s="639"/>
      <c r="L19" s="639"/>
      <c r="M19" s="639"/>
      <c r="N19" s="639"/>
      <c r="O19" s="639"/>
      <c r="P19" s="639"/>
      <c r="Q19" s="640"/>
      <c r="R19" s="641">
        <v>3107543</v>
      </c>
      <c r="S19" s="644"/>
      <c r="T19" s="644"/>
      <c r="U19" s="644"/>
      <c r="V19" s="644"/>
      <c r="W19" s="644"/>
      <c r="X19" s="644"/>
      <c r="Y19" s="645"/>
      <c r="Z19" s="703">
        <v>14.2</v>
      </c>
      <c r="AA19" s="703"/>
      <c r="AB19" s="703"/>
      <c r="AC19" s="703"/>
      <c r="AD19" s="704">
        <v>3107543</v>
      </c>
      <c r="AE19" s="704"/>
      <c r="AF19" s="704"/>
      <c r="AG19" s="704"/>
      <c r="AH19" s="704"/>
      <c r="AI19" s="704"/>
      <c r="AJ19" s="704"/>
      <c r="AK19" s="704"/>
      <c r="AL19" s="646">
        <v>27.9</v>
      </c>
      <c r="AM19" s="647"/>
      <c r="AN19" s="647"/>
      <c r="AO19" s="705"/>
      <c r="AP19" s="638" t="s">
        <v>266</v>
      </c>
      <c r="AQ19" s="639"/>
      <c r="AR19" s="639"/>
      <c r="AS19" s="639"/>
      <c r="AT19" s="639"/>
      <c r="AU19" s="639"/>
      <c r="AV19" s="639"/>
      <c r="AW19" s="639"/>
      <c r="AX19" s="639"/>
      <c r="AY19" s="639"/>
      <c r="AZ19" s="639"/>
      <c r="BA19" s="639"/>
      <c r="BB19" s="639"/>
      <c r="BC19" s="639"/>
      <c r="BD19" s="639"/>
      <c r="BE19" s="639"/>
      <c r="BF19" s="640"/>
      <c r="BG19" s="641">
        <v>408120</v>
      </c>
      <c r="BH19" s="644"/>
      <c r="BI19" s="644"/>
      <c r="BJ19" s="644"/>
      <c r="BK19" s="644"/>
      <c r="BL19" s="644"/>
      <c r="BM19" s="644"/>
      <c r="BN19" s="645"/>
      <c r="BO19" s="703">
        <v>5.6</v>
      </c>
      <c r="BP19" s="703"/>
      <c r="BQ19" s="703"/>
      <c r="BR19" s="703"/>
      <c r="BS19" s="649" t="s">
        <v>227</v>
      </c>
      <c r="BT19" s="644"/>
      <c r="BU19" s="644"/>
      <c r="BV19" s="644"/>
      <c r="BW19" s="644"/>
      <c r="BX19" s="644"/>
      <c r="BY19" s="644"/>
      <c r="BZ19" s="644"/>
      <c r="CA19" s="644"/>
      <c r="CB19" s="684"/>
      <c r="CD19" s="685" t="s">
        <v>267</v>
      </c>
      <c r="CE19" s="682"/>
      <c r="CF19" s="682"/>
      <c r="CG19" s="682"/>
      <c r="CH19" s="682"/>
      <c r="CI19" s="682"/>
      <c r="CJ19" s="682"/>
      <c r="CK19" s="682"/>
      <c r="CL19" s="682"/>
      <c r="CM19" s="682"/>
      <c r="CN19" s="682"/>
      <c r="CO19" s="682"/>
      <c r="CP19" s="682"/>
      <c r="CQ19" s="683"/>
      <c r="CR19" s="641" t="s">
        <v>123</v>
      </c>
      <c r="CS19" s="644"/>
      <c r="CT19" s="644"/>
      <c r="CU19" s="644"/>
      <c r="CV19" s="644"/>
      <c r="CW19" s="644"/>
      <c r="CX19" s="644"/>
      <c r="CY19" s="645"/>
      <c r="CZ19" s="703" t="s">
        <v>227</v>
      </c>
      <c r="DA19" s="703"/>
      <c r="DB19" s="703"/>
      <c r="DC19" s="703"/>
      <c r="DD19" s="649" t="s">
        <v>123</v>
      </c>
      <c r="DE19" s="644"/>
      <c r="DF19" s="644"/>
      <c r="DG19" s="644"/>
      <c r="DH19" s="644"/>
      <c r="DI19" s="644"/>
      <c r="DJ19" s="644"/>
      <c r="DK19" s="644"/>
      <c r="DL19" s="644"/>
      <c r="DM19" s="644"/>
      <c r="DN19" s="644"/>
      <c r="DO19" s="644"/>
      <c r="DP19" s="645"/>
      <c r="DQ19" s="649" t="s">
        <v>227</v>
      </c>
      <c r="DR19" s="644"/>
      <c r="DS19" s="644"/>
      <c r="DT19" s="644"/>
      <c r="DU19" s="644"/>
      <c r="DV19" s="644"/>
      <c r="DW19" s="644"/>
      <c r="DX19" s="644"/>
      <c r="DY19" s="644"/>
      <c r="DZ19" s="644"/>
      <c r="EA19" s="644"/>
      <c r="EB19" s="644"/>
      <c r="EC19" s="684"/>
    </row>
    <row r="20" spans="2:133" ht="11.25" customHeight="1">
      <c r="B20" s="638" t="s">
        <v>268</v>
      </c>
      <c r="C20" s="639"/>
      <c r="D20" s="639"/>
      <c r="E20" s="639"/>
      <c r="F20" s="639"/>
      <c r="G20" s="639"/>
      <c r="H20" s="639"/>
      <c r="I20" s="639"/>
      <c r="J20" s="639"/>
      <c r="K20" s="639"/>
      <c r="L20" s="639"/>
      <c r="M20" s="639"/>
      <c r="N20" s="639"/>
      <c r="O20" s="639"/>
      <c r="P20" s="639"/>
      <c r="Q20" s="640"/>
      <c r="R20" s="641">
        <v>547339</v>
      </c>
      <c r="S20" s="644"/>
      <c r="T20" s="644"/>
      <c r="U20" s="644"/>
      <c r="V20" s="644"/>
      <c r="W20" s="644"/>
      <c r="X20" s="644"/>
      <c r="Y20" s="645"/>
      <c r="Z20" s="703">
        <v>2.5</v>
      </c>
      <c r="AA20" s="703"/>
      <c r="AB20" s="703"/>
      <c r="AC20" s="703"/>
      <c r="AD20" s="704" t="s">
        <v>123</v>
      </c>
      <c r="AE20" s="704"/>
      <c r="AF20" s="704"/>
      <c r="AG20" s="704"/>
      <c r="AH20" s="704"/>
      <c r="AI20" s="704"/>
      <c r="AJ20" s="704"/>
      <c r="AK20" s="704"/>
      <c r="AL20" s="646" t="s">
        <v>123</v>
      </c>
      <c r="AM20" s="647"/>
      <c r="AN20" s="647"/>
      <c r="AO20" s="705"/>
      <c r="AP20" s="638" t="s">
        <v>269</v>
      </c>
      <c r="AQ20" s="639"/>
      <c r="AR20" s="639"/>
      <c r="AS20" s="639"/>
      <c r="AT20" s="639"/>
      <c r="AU20" s="639"/>
      <c r="AV20" s="639"/>
      <c r="AW20" s="639"/>
      <c r="AX20" s="639"/>
      <c r="AY20" s="639"/>
      <c r="AZ20" s="639"/>
      <c r="BA20" s="639"/>
      <c r="BB20" s="639"/>
      <c r="BC20" s="639"/>
      <c r="BD20" s="639"/>
      <c r="BE20" s="639"/>
      <c r="BF20" s="640"/>
      <c r="BG20" s="641">
        <v>408120</v>
      </c>
      <c r="BH20" s="644"/>
      <c r="BI20" s="644"/>
      <c r="BJ20" s="644"/>
      <c r="BK20" s="644"/>
      <c r="BL20" s="644"/>
      <c r="BM20" s="644"/>
      <c r="BN20" s="645"/>
      <c r="BO20" s="703">
        <v>5.6</v>
      </c>
      <c r="BP20" s="703"/>
      <c r="BQ20" s="703"/>
      <c r="BR20" s="703"/>
      <c r="BS20" s="649" t="s">
        <v>123</v>
      </c>
      <c r="BT20" s="644"/>
      <c r="BU20" s="644"/>
      <c r="BV20" s="644"/>
      <c r="BW20" s="644"/>
      <c r="BX20" s="644"/>
      <c r="BY20" s="644"/>
      <c r="BZ20" s="644"/>
      <c r="CA20" s="644"/>
      <c r="CB20" s="684"/>
      <c r="CD20" s="685" t="s">
        <v>270</v>
      </c>
      <c r="CE20" s="682"/>
      <c r="CF20" s="682"/>
      <c r="CG20" s="682"/>
      <c r="CH20" s="682"/>
      <c r="CI20" s="682"/>
      <c r="CJ20" s="682"/>
      <c r="CK20" s="682"/>
      <c r="CL20" s="682"/>
      <c r="CM20" s="682"/>
      <c r="CN20" s="682"/>
      <c r="CO20" s="682"/>
      <c r="CP20" s="682"/>
      <c r="CQ20" s="683"/>
      <c r="CR20" s="641">
        <v>21298520</v>
      </c>
      <c r="CS20" s="644"/>
      <c r="CT20" s="644"/>
      <c r="CU20" s="644"/>
      <c r="CV20" s="644"/>
      <c r="CW20" s="644"/>
      <c r="CX20" s="644"/>
      <c r="CY20" s="645"/>
      <c r="CZ20" s="703">
        <v>100</v>
      </c>
      <c r="DA20" s="703"/>
      <c r="DB20" s="703"/>
      <c r="DC20" s="703"/>
      <c r="DD20" s="649">
        <v>2887887</v>
      </c>
      <c r="DE20" s="644"/>
      <c r="DF20" s="644"/>
      <c r="DG20" s="644"/>
      <c r="DH20" s="644"/>
      <c r="DI20" s="644"/>
      <c r="DJ20" s="644"/>
      <c r="DK20" s="644"/>
      <c r="DL20" s="644"/>
      <c r="DM20" s="644"/>
      <c r="DN20" s="644"/>
      <c r="DO20" s="644"/>
      <c r="DP20" s="645"/>
      <c r="DQ20" s="649">
        <v>12893076</v>
      </c>
      <c r="DR20" s="644"/>
      <c r="DS20" s="644"/>
      <c r="DT20" s="644"/>
      <c r="DU20" s="644"/>
      <c r="DV20" s="644"/>
      <c r="DW20" s="644"/>
      <c r="DX20" s="644"/>
      <c r="DY20" s="644"/>
      <c r="DZ20" s="644"/>
      <c r="EA20" s="644"/>
      <c r="EB20" s="644"/>
      <c r="EC20" s="684"/>
    </row>
    <row r="21" spans="2:133" ht="11.25" customHeight="1">
      <c r="B21" s="638" t="s">
        <v>271</v>
      </c>
      <c r="C21" s="639"/>
      <c r="D21" s="639"/>
      <c r="E21" s="639"/>
      <c r="F21" s="639"/>
      <c r="G21" s="639"/>
      <c r="H21" s="639"/>
      <c r="I21" s="639"/>
      <c r="J21" s="639"/>
      <c r="K21" s="639"/>
      <c r="L21" s="639"/>
      <c r="M21" s="639"/>
      <c r="N21" s="639"/>
      <c r="O21" s="639"/>
      <c r="P21" s="639"/>
      <c r="Q21" s="640"/>
      <c r="R21" s="641">
        <v>115</v>
      </c>
      <c r="S21" s="644"/>
      <c r="T21" s="644"/>
      <c r="U21" s="644"/>
      <c r="V21" s="644"/>
      <c r="W21" s="644"/>
      <c r="X21" s="644"/>
      <c r="Y21" s="645"/>
      <c r="Z21" s="703">
        <v>0</v>
      </c>
      <c r="AA21" s="703"/>
      <c r="AB21" s="703"/>
      <c r="AC21" s="703"/>
      <c r="AD21" s="704" t="s">
        <v>123</v>
      </c>
      <c r="AE21" s="704"/>
      <c r="AF21" s="704"/>
      <c r="AG21" s="704"/>
      <c r="AH21" s="704"/>
      <c r="AI21" s="704"/>
      <c r="AJ21" s="704"/>
      <c r="AK21" s="704"/>
      <c r="AL21" s="646" t="s">
        <v>123</v>
      </c>
      <c r="AM21" s="647"/>
      <c r="AN21" s="647"/>
      <c r="AO21" s="705"/>
      <c r="AP21" s="749" t="s">
        <v>272</v>
      </c>
      <c r="AQ21" s="756"/>
      <c r="AR21" s="756"/>
      <c r="AS21" s="756"/>
      <c r="AT21" s="756"/>
      <c r="AU21" s="756"/>
      <c r="AV21" s="756"/>
      <c r="AW21" s="756"/>
      <c r="AX21" s="756"/>
      <c r="AY21" s="756"/>
      <c r="AZ21" s="756"/>
      <c r="BA21" s="756"/>
      <c r="BB21" s="756"/>
      <c r="BC21" s="756"/>
      <c r="BD21" s="756"/>
      <c r="BE21" s="756"/>
      <c r="BF21" s="751"/>
      <c r="BG21" s="641">
        <v>9597</v>
      </c>
      <c r="BH21" s="644"/>
      <c r="BI21" s="644"/>
      <c r="BJ21" s="644"/>
      <c r="BK21" s="644"/>
      <c r="BL21" s="644"/>
      <c r="BM21" s="644"/>
      <c r="BN21" s="645"/>
      <c r="BO21" s="703">
        <v>0.1</v>
      </c>
      <c r="BP21" s="703"/>
      <c r="BQ21" s="703"/>
      <c r="BR21" s="703"/>
      <c r="BS21" s="649" t="s">
        <v>227</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273</v>
      </c>
      <c r="C22" s="639"/>
      <c r="D22" s="639"/>
      <c r="E22" s="639"/>
      <c r="F22" s="639"/>
      <c r="G22" s="639"/>
      <c r="H22" s="639"/>
      <c r="I22" s="639"/>
      <c r="J22" s="639"/>
      <c r="K22" s="639"/>
      <c r="L22" s="639"/>
      <c r="M22" s="639"/>
      <c r="N22" s="639"/>
      <c r="O22" s="639"/>
      <c r="P22" s="639"/>
      <c r="Q22" s="640"/>
      <c r="R22" s="641">
        <v>12049290</v>
      </c>
      <c r="S22" s="644"/>
      <c r="T22" s="644"/>
      <c r="U22" s="644"/>
      <c r="V22" s="644"/>
      <c r="W22" s="644"/>
      <c r="X22" s="644"/>
      <c r="Y22" s="645"/>
      <c r="Z22" s="703">
        <v>55.1</v>
      </c>
      <c r="AA22" s="703"/>
      <c r="AB22" s="703"/>
      <c r="AC22" s="703"/>
      <c r="AD22" s="704">
        <v>11103313</v>
      </c>
      <c r="AE22" s="704"/>
      <c r="AF22" s="704"/>
      <c r="AG22" s="704"/>
      <c r="AH22" s="704"/>
      <c r="AI22" s="704"/>
      <c r="AJ22" s="704"/>
      <c r="AK22" s="704"/>
      <c r="AL22" s="646">
        <v>99.6</v>
      </c>
      <c r="AM22" s="647"/>
      <c r="AN22" s="647"/>
      <c r="AO22" s="705"/>
      <c r="AP22" s="749" t="s">
        <v>274</v>
      </c>
      <c r="AQ22" s="756"/>
      <c r="AR22" s="756"/>
      <c r="AS22" s="756"/>
      <c r="AT22" s="756"/>
      <c r="AU22" s="756"/>
      <c r="AV22" s="756"/>
      <c r="AW22" s="756"/>
      <c r="AX22" s="756"/>
      <c r="AY22" s="756"/>
      <c r="AZ22" s="756"/>
      <c r="BA22" s="756"/>
      <c r="BB22" s="756"/>
      <c r="BC22" s="756"/>
      <c r="BD22" s="756"/>
      <c r="BE22" s="756"/>
      <c r="BF22" s="751"/>
      <c r="BG22" s="641" t="s">
        <v>123</v>
      </c>
      <c r="BH22" s="644"/>
      <c r="BI22" s="644"/>
      <c r="BJ22" s="644"/>
      <c r="BK22" s="644"/>
      <c r="BL22" s="644"/>
      <c r="BM22" s="644"/>
      <c r="BN22" s="645"/>
      <c r="BO22" s="703" t="s">
        <v>123</v>
      </c>
      <c r="BP22" s="703"/>
      <c r="BQ22" s="703"/>
      <c r="BR22" s="703"/>
      <c r="BS22" s="649" t="s">
        <v>123</v>
      </c>
      <c r="BT22" s="644"/>
      <c r="BU22" s="644"/>
      <c r="BV22" s="644"/>
      <c r="BW22" s="644"/>
      <c r="BX22" s="644"/>
      <c r="BY22" s="644"/>
      <c r="BZ22" s="644"/>
      <c r="CA22" s="644"/>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276</v>
      </c>
      <c r="C23" s="639"/>
      <c r="D23" s="639"/>
      <c r="E23" s="639"/>
      <c r="F23" s="639"/>
      <c r="G23" s="639"/>
      <c r="H23" s="639"/>
      <c r="I23" s="639"/>
      <c r="J23" s="639"/>
      <c r="K23" s="639"/>
      <c r="L23" s="639"/>
      <c r="M23" s="639"/>
      <c r="N23" s="639"/>
      <c r="O23" s="639"/>
      <c r="P23" s="639"/>
      <c r="Q23" s="640"/>
      <c r="R23" s="641">
        <v>8612</v>
      </c>
      <c r="S23" s="644"/>
      <c r="T23" s="644"/>
      <c r="U23" s="644"/>
      <c r="V23" s="644"/>
      <c r="W23" s="644"/>
      <c r="X23" s="644"/>
      <c r="Y23" s="645"/>
      <c r="Z23" s="703">
        <v>0</v>
      </c>
      <c r="AA23" s="703"/>
      <c r="AB23" s="703"/>
      <c r="AC23" s="703"/>
      <c r="AD23" s="704">
        <v>8612</v>
      </c>
      <c r="AE23" s="704"/>
      <c r="AF23" s="704"/>
      <c r="AG23" s="704"/>
      <c r="AH23" s="704"/>
      <c r="AI23" s="704"/>
      <c r="AJ23" s="704"/>
      <c r="AK23" s="704"/>
      <c r="AL23" s="646">
        <v>0.1</v>
      </c>
      <c r="AM23" s="647"/>
      <c r="AN23" s="647"/>
      <c r="AO23" s="705"/>
      <c r="AP23" s="749" t="s">
        <v>277</v>
      </c>
      <c r="AQ23" s="756"/>
      <c r="AR23" s="756"/>
      <c r="AS23" s="756"/>
      <c r="AT23" s="756"/>
      <c r="AU23" s="756"/>
      <c r="AV23" s="756"/>
      <c r="AW23" s="756"/>
      <c r="AX23" s="756"/>
      <c r="AY23" s="756"/>
      <c r="AZ23" s="756"/>
      <c r="BA23" s="756"/>
      <c r="BB23" s="756"/>
      <c r="BC23" s="756"/>
      <c r="BD23" s="756"/>
      <c r="BE23" s="756"/>
      <c r="BF23" s="751"/>
      <c r="BG23" s="641">
        <v>398523</v>
      </c>
      <c r="BH23" s="644"/>
      <c r="BI23" s="644"/>
      <c r="BJ23" s="644"/>
      <c r="BK23" s="644"/>
      <c r="BL23" s="644"/>
      <c r="BM23" s="644"/>
      <c r="BN23" s="645"/>
      <c r="BO23" s="703">
        <v>5.5</v>
      </c>
      <c r="BP23" s="703"/>
      <c r="BQ23" s="703"/>
      <c r="BR23" s="703"/>
      <c r="BS23" s="649" t="s">
        <v>250</v>
      </c>
      <c r="BT23" s="644"/>
      <c r="BU23" s="644"/>
      <c r="BV23" s="644"/>
      <c r="BW23" s="644"/>
      <c r="BX23" s="644"/>
      <c r="BY23" s="644"/>
      <c r="BZ23" s="644"/>
      <c r="CA23" s="644"/>
      <c r="CB23" s="684"/>
      <c r="CD23" s="758" t="s">
        <v>215</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c r="B24" s="638" t="s">
        <v>283</v>
      </c>
      <c r="C24" s="639"/>
      <c r="D24" s="639"/>
      <c r="E24" s="639"/>
      <c r="F24" s="639"/>
      <c r="G24" s="639"/>
      <c r="H24" s="639"/>
      <c r="I24" s="639"/>
      <c r="J24" s="639"/>
      <c r="K24" s="639"/>
      <c r="L24" s="639"/>
      <c r="M24" s="639"/>
      <c r="N24" s="639"/>
      <c r="O24" s="639"/>
      <c r="P24" s="639"/>
      <c r="Q24" s="640"/>
      <c r="R24" s="641">
        <v>106448</v>
      </c>
      <c r="S24" s="644"/>
      <c r="T24" s="644"/>
      <c r="U24" s="644"/>
      <c r="V24" s="644"/>
      <c r="W24" s="644"/>
      <c r="X24" s="644"/>
      <c r="Y24" s="645"/>
      <c r="Z24" s="703">
        <v>0.5</v>
      </c>
      <c r="AA24" s="703"/>
      <c r="AB24" s="703"/>
      <c r="AC24" s="703"/>
      <c r="AD24" s="704" t="s">
        <v>227</v>
      </c>
      <c r="AE24" s="704"/>
      <c r="AF24" s="704"/>
      <c r="AG24" s="704"/>
      <c r="AH24" s="704"/>
      <c r="AI24" s="704"/>
      <c r="AJ24" s="704"/>
      <c r="AK24" s="704"/>
      <c r="AL24" s="646" t="s">
        <v>123</v>
      </c>
      <c r="AM24" s="647"/>
      <c r="AN24" s="647"/>
      <c r="AO24" s="705"/>
      <c r="AP24" s="749" t="s">
        <v>284</v>
      </c>
      <c r="AQ24" s="756"/>
      <c r="AR24" s="756"/>
      <c r="AS24" s="756"/>
      <c r="AT24" s="756"/>
      <c r="AU24" s="756"/>
      <c r="AV24" s="756"/>
      <c r="AW24" s="756"/>
      <c r="AX24" s="756"/>
      <c r="AY24" s="756"/>
      <c r="AZ24" s="756"/>
      <c r="BA24" s="756"/>
      <c r="BB24" s="756"/>
      <c r="BC24" s="756"/>
      <c r="BD24" s="756"/>
      <c r="BE24" s="756"/>
      <c r="BF24" s="751"/>
      <c r="BG24" s="641" t="s">
        <v>123</v>
      </c>
      <c r="BH24" s="644"/>
      <c r="BI24" s="644"/>
      <c r="BJ24" s="644"/>
      <c r="BK24" s="644"/>
      <c r="BL24" s="644"/>
      <c r="BM24" s="644"/>
      <c r="BN24" s="645"/>
      <c r="BO24" s="703" t="s">
        <v>123</v>
      </c>
      <c r="BP24" s="703"/>
      <c r="BQ24" s="703"/>
      <c r="BR24" s="703"/>
      <c r="BS24" s="649" t="s">
        <v>227</v>
      </c>
      <c r="BT24" s="644"/>
      <c r="BU24" s="644"/>
      <c r="BV24" s="644"/>
      <c r="BW24" s="644"/>
      <c r="BX24" s="644"/>
      <c r="BY24" s="644"/>
      <c r="BZ24" s="644"/>
      <c r="CA24" s="644"/>
      <c r="CB24" s="684"/>
      <c r="CD24" s="712" t="s">
        <v>285</v>
      </c>
      <c r="CE24" s="713"/>
      <c r="CF24" s="713"/>
      <c r="CG24" s="713"/>
      <c r="CH24" s="713"/>
      <c r="CI24" s="713"/>
      <c r="CJ24" s="713"/>
      <c r="CK24" s="713"/>
      <c r="CL24" s="713"/>
      <c r="CM24" s="713"/>
      <c r="CN24" s="713"/>
      <c r="CO24" s="713"/>
      <c r="CP24" s="713"/>
      <c r="CQ24" s="714"/>
      <c r="CR24" s="706">
        <v>7710777</v>
      </c>
      <c r="CS24" s="707"/>
      <c r="CT24" s="707"/>
      <c r="CU24" s="707"/>
      <c r="CV24" s="707"/>
      <c r="CW24" s="707"/>
      <c r="CX24" s="707"/>
      <c r="CY24" s="753"/>
      <c r="CZ24" s="754">
        <v>36.200000000000003</v>
      </c>
      <c r="DA24" s="723"/>
      <c r="DB24" s="723"/>
      <c r="DC24" s="757"/>
      <c r="DD24" s="752">
        <v>5181300</v>
      </c>
      <c r="DE24" s="707"/>
      <c r="DF24" s="707"/>
      <c r="DG24" s="707"/>
      <c r="DH24" s="707"/>
      <c r="DI24" s="707"/>
      <c r="DJ24" s="707"/>
      <c r="DK24" s="753"/>
      <c r="DL24" s="752">
        <v>5144818</v>
      </c>
      <c r="DM24" s="707"/>
      <c r="DN24" s="707"/>
      <c r="DO24" s="707"/>
      <c r="DP24" s="707"/>
      <c r="DQ24" s="707"/>
      <c r="DR24" s="707"/>
      <c r="DS24" s="707"/>
      <c r="DT24" s="707"/>
      <c r="DU24" s="707"/>
      <c r="DV24" s="753"/>
      <c r="DW24" s="754">
        <v>43.6</v>
      </c>
      <c r="DX24" s="723"/>
      <c r="DY24" s="723"/>
      <c r="DZ24" s="723"/>
      <c r="EA24" s="723"/>
      <c r="EB24" s="723"/>
      <c r="EC24" s="755"/>
    </row>
    <row r="25" spans="2:133" ht="11.25" customHeight="1">
      <c r="B25" s="638" t="s">
        <v>286</v>
      </c>
      <c r="C25" s="639"/>
      <c r="D25" s="639"/>
      <c r="E25" s="639"/>
      <c r="F25" s="639"/>
      <c r="G25" s="639"/>
      <c r="H25" s="639"/>
      <c r="I25" s="639"/>
      <c r="J25" s="639"/>
      <c r="K25" s="639"/>
      <c r="L25" s="639"/>
      <c r="M25" s="639"/>
      <c r="N25" s="639"/>
      <c r="O25" s="639"/>
      <c r="P25" s="639"/>
      <c r="Q25" s="640"/>
      <c r="R25" s="641">
        <v>211357</v>
      </c>
      <c r="S25" s="644"/>
      <c r="T25" s="644"/>
      <c r="U25" s="644"/>
      <c r="V25" s="644"/>
      <c r="W25" s="644"/>
      <c r="X25" s="644"/>
      <c r="Y25" s="645"/>
      <c r="Z25" s="703">
        <v>1</v>
      </c>
      <c r="AA25" s="703"/>
      <c r="AB25" s="703"/>
      <c r="AC25" s="703"/>
      <c r="AD25" s="704">
        <v>6884</v>
      </c>
      <c r="AE25" s="704"/>
      <c r="AF25" s="704"/>
      <c r="AG25" s="704"/>
      <c r="AH25" s="704"/>
      <c r="AI25" s="704"/>
      <c r="AJ25" s="704"/>
      <c r="AK25" s="704"/>
      <c r="AL25" s="646">
        <v>0.1</v>
      </c>
      <c r="AM25" s="647"/>
      <c r="AN25" s="647"/>
      <c r="AO25" s="705"/>
      <c r="AP25" s="749" t="s">
        <v>287</v>
      </c>
      <c r="AQ25" s="756"/>
      <c r="AR25" s="756"/>
      <c r="AS25" s="756"/>
      <c r="AT25" s="756"/>
      <c r="AU25" s="756"/>
      <c r="AV25" s="756"/>
      <c r="AW25" s="756"/>
      <c r="AX25" s="756"/>
      <c r="AY25" s="756"/>
      <c r="AZ25" s="756"/>
      <c r="BA25" s="756"/>
      <c r="BB25" s="756"/>
      <c r="BC25" s="756"/>
      <c r="BD25" s="756"/>
      <c r="BE25" s="756"/>
      <c r="BF25" s="751"/>
      <c r="BG25" s="641" t="s">
        <v>123</v>
      </c>
      <c r="BH25" s="644"/>
      <c r="BI25" s="644"/>
      <c r="BJ25" s="644"/>
      <c r="BK25" s="644"/>
      <c r="BL25" s="644"/>
      <c r="BM25" s="644"/>
      <c r="BN25" s="645"/>
      <c r="BO25" s="703" t="s">
        <v>288</v>
      </c>
      <c r="BP25" s="703"/>
      <c r="BQ25" s="703"/>
      <c r="BR25" s="703"/>
      <c r="BS25" s="649" t="s">
        <v>227</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2711727</v>
      </c>
      <c r="CS25" s="642"/>
      <c r="CT25" s="642"/>
      <c r="CU25" s="642"/>
      <c r="CV25" s="642"/>
      <c r="CW25" s="642"/>
      <c r="CX25" s="642"/>
      <c r="CY25" s="643"/>
      <c r="CZ25" s="646">
        <v>12.7</v>
      </c>
      <c r="DA25" s="675"/>
      <c r="DB25" s="675"/>
      <c r="DC25" s="676"/>
      <c r="DD25" s="649">
        <v>2481437</v>
      </c>
      <c r="DE25" s="642"/>
      <c r="DF25" s="642"/>
      <c r="DG25" s="642"/>
      <c r="DH25" s="642"/>
      <c r="DI25" s="642"/>
      <c r="DJ25" s="642"/>
      <c r="DK25" s="643"/>
      <c r="DL25" s="649">
        <v>2447808</v>
      </c>
      <c r="DM25" s="642"/>
      <c r="DN25" s="642"/>
      <c r="DO25" s="642"/>
      <c r="DP25" s="642"/>
      <c r="DQ25" s="642"/>
      <c r="DR25" s="642"/>
      <c r="DS25" s="642"/>
      <c r="DT25" s="642"/>
      <c r="DU25" s="642"/>
      <c r="DV25" s="643"/>
      <c r="DW25" s="646">
        <v>20.7</v>
      </c>
      <c r="DX25" s="675"/>
      <c r="DY25" s="675"/>
      <c r="DZ25" s="675"/>
      <c r="EA25" s="675"/>
      <c r="EB25" s="675"/>
      <c r="EC25" s="677"/>
    </row>
    <row r="26" spans="2:133" ht="11.25" customHeight="1">
      <c r="B26" s="638" t="s">
        <v>290</v>
      </c>
      <c r="C26" s="639"/>
      <c r="D26" s="639"/>
      <c r="E26" s="639"/>
      <c r="F26" s="639"/>
      <c r="G26" s="639"/>
      <c r="H26" s="639"/>
      <c r="I26" s="639"/>
      <c r="J26" s="639"/>
      <c r="K26" s="639"/>
      <c r="L26" s="639"/>
      <c r="M26" s="639"/>
      <c r="N26" s="639"/>
      <c r="O26" s="639"/>
      <c r="P26" s="639"/>
      <c r="Q26" s="640"/>
      <c r="R26" s="641">
        <v>32755</v>
      </c>
      <c r="S26" s="644"/>
      <c r="T26" s="644"/>
      <c r="U26" s="644"/>
      <c r="V26" s="644"/>
      <c r="W26" s="644"/>
      <c r="X26" s="644"/>
      <c r="Y26" s="645"/>
      <c r="Z26" s="703">
        <v>0.1</v>
      </c>
      <c r="AA26" s="703"/>
      <c r="AB26" s="703"/>
      <c r="AC26" s="703"/>
      <c r="AD26" s="704">
        <v>369</v>
      </c>
      <c r="AE26" s="704"/>
      <c r="AF26" s="704"/>
      <c r="AG26" s="704"/>
      <c r="AH26" s="704"/>
      <c r="AI26" s="704"/>
      <c r="AJ26" s="704"/>
      <c r="AK26" s="704"/>
      <c r="AL26" s="646">
        <v>0</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123</v>
      </c>
      <c r="BH26" s="644"/>
      <c r="BI26" s="644"/>
      <c r="BJ26" s="644"/>
      <c r="BK26" s="644"/>
      <c r="BL26" s="644"/>
      <c r="BM26" s="644"/>
      <c r="BN26" s="645"/>
      <c r="BO26" s="703" t="s">
        <v>123</v>
      </c>
      <c r="BP26" s="703"/>
      <c r="BQ26" s="703"/>
      <c r="BR26" s="703"/>
      <c r="BS26" s="649" t="s">
        <v>288</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1771171</v>
      </c>
      <c r="CS26" s="644"/>
      <c r="CT26" s="644"/>
      <c r="CU26" s="644"/>
      <c r="CV26" s="644"/>
      <c r="CW26" s="644"/>
      <c r="CX26" s="644"/>
      <c r="CY26" s="645"/>
      <c r="CZ26" s="646">
        <v>8.3000000000000007</v>
      </c>
      <c r="DA26" s="675"/>
      <c r="DB26" s="675"/>
      <c r="DC26" s="676"/>
      <c r="DD26" s="649">
        <v>1576222</v>
      </c>
      <c r="DE26" s="644"/>
      <c r="DF26" s="644"/>
      <c r="DG26" s="644"/>
      <c r="DH26" s="644"/>
      <c r="DI26" s="644"/>
      <c r="DJ26" s="644"/>
      <c r="DK26" s="645"/>
      <c r="DL26" s="649" t="s">
        <v>227</v>
      </c>
      <c r="DM26" s="644"/>
      <c r="DN26" s="644"/>
      <c r="DO26" s="644"/>
      <c r="DP26" s="644"/>
      <c r="DQ26" s="644"/>
      <c r="DR26" s="644"/>
      <c r="DS26" s="644"/>
      <c r="DT26" s="644"/>
      <c r="DU26" s="644"/>
      <c r="DV26" s="645"/>
      <c r="DW26" s="646" t="s">
        <v>123</v>
      </c>
      <c r="DX26" s="675"/>
      <c r="DY26" s="675"/>
      <c r="DZ26" s="675"/>
      <c r="EA26" s="675"/>
      <c r="EB26" s="675"/>
      <c r="EC26" s="677"/>
    </row>
    <row r="27" spans="2:133" ht="11.25" customHeight="1">
      <c r="B27" s="638" t="s">
        <v>293</v>
      </c>
      <c r="C27" s="639"/>
      <c r="D27" s="639"/>
      <c r="E27" s="639"/>
      <c r="F27" s="639"/>
      <c r="G27" s="639"/>
      <c r="H27" s="639"/>
      <c r="I27" s="639"/>
      <c r="J27" s="639"/>
      <c r="K27" s="639"/>
      <c r="L27" s="639"/>
      <c r="M27" s="639"/>
      <c r="N27" s="639"/>
      <c r="O27" s="639"/>
      <c r="P27" s="639"/>
      <c r="Q27" s="640"/>
      <c r="R27" s="641">
        <v>2020762</v>
      </c>
      <c r="S27" s="644"/>
      <c r="T27" s="644"/>
      <c r="U27" s="644"/>
      <c r="V27" s="644"/>
      <c r="W27" s="644"/>
      <c r="X27" s="644"/>
      <c r="Y27" s="645"/>
      <c r="Z27" s="703">
        <v>9.1999999999999993</v>
      </c>
      <c r="AA27" s="703"/>
      <c r="AB27" s="703"/>
      <c r="AC27" s="703"/>
      <c r="AD27" s="704" t="s">
        <v>123</v>
      </c>
      <c r="AE27" s="704"/>
      <c r="AF27" s="704"/>
      <c r="AG27" s="704"/>
      <c r="AH27" s="704"/>
      <c r="AI27" s="704"/>
      <c r="AJ27" s="704"/>
      <c r="AK27" s="704"/>
      <c r="AL27" s="646" t="s">
        <v>227</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7225511</v>
      </c>
      <c r="BH27" s="644"/>
      <c r="BI27" s="644"/>
      <c r="BJ27" s="644"/>
      <c r="BK27" s="644"/>
      <c r="BL27" s="644"/>
      <c r="BM27" s="644"/>
      <c r="BN27" s="645"/>
      <c r="BO27" s="703">
        <v>100</v>
      </c>
      <c r="BP27" s="703"/>
      <c r="BQ27" s="703"/>
      <c r="BR27" s="703"/>
      <c r="BS27" s="649">
        <v>241803</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3119762</v>
      </c>
      <c r="CS27" s="642"/>
      <c r="CT27" s="642"/>
      <c r="CU27" s="642"/>
      <c r="CV27" s="642"/>
      <c r="CW27" s="642"/>
      <c r="CX27" s="642"/>
      <c r="CY27" s="643"/>
      <c r="CZ27" s="646">
        <v>14.6</v>
      </c>
      <c r="DA27" s="675"/>
      <c r="DB27" s="675"/>
      <c r="DC27" s="676"/>
      <c r="DD27" s="649">
        <v>873897</v>
      </c>
      <c r="DE27" s="642"/>
      <c r="DF27" s="642"/>
      <c r="DG27" s="642"/>
      <c r="DH27" s="642"/>
      <c r="DI27" s="642"/>
      <c r="DJ27" s="642"/>
      <c r="DK27" s="643"/>
      <c r="DL27" s="649">
        <v>871044</v>
      </c>
      <c r="DM27" s="642"/>
      <c r="DN27" s="642"/>
      <c r="DO27" s="642"/>
      <c r="DP27" s="642"/>
      <c r="DQ27" s="642"/>
      <c r="DR27" s="642"/>
      <c r="DS27" s="642"/>
      <c r="DT27" s="642"/>
      <c r="DU27" s="642"/>
      <c r="DV27" s="643"/>
      <c r="DW27" s="646">
        <v>7.4</v>
      </c>
      <c r="DX27" s="675"/>
      <c r="DY27" s="675"/>
      <c r="DZ27" s="675"/>
      <c r="EA27" s="675"/>
      <c r="EB27" s="675"/>
      <c r="EC27" s="677"/>
    </row>
    <row r="28" spans="2:133" ht="11.25" customHeight="1">
      <c r="B28" s="746" t="s">
        <v>296</v>
      </c>
      <c r="C28" s="747"/>
      <c r="D28" s="747"/>
      <c r="E28" s="747"/>
      <c r="F28" s="747"/>
      <c r="G28" s="747"/>
      <c r="H28" s="747"/>
      <c r="I28" s="747"/>
      <c r="J28" s="747"/>
      <c r="K28" s="747"/>
      <c r="L28" s="747"/>
      <c r="M28" s="747"/>
      <c r="N28" s="747"/>
      <c r="O28" s="747"/>
      <c r="P28" s="747"/>
      <c r="Q28" s="748"/>
      <c r="R28" s="641">
        <v>20791</v>
      </c>
      <c r="S28" s="644"/>
      <c r="T28" s="644"/>
      <c r="U28" s="644"/>
      <c r="V28" s="644"/>
      <c r="W28" s="644"/>
      <c r="X28" s="644"/>
      <c r="Y28" s="645"/>
      <c r="Z28" s="703">
        <v>0.1</v>
      </c>
      <c r="AA28" s="703"/>
      <c r="AB28" s="703"/>
      <c r="AC28" s="703"/>
      <c r="AD28" s="704">
        <v>20791</v>
      </c>
      <c r="AE28" s="704"/>
      <c r="AF28" s="704"/>
      <c r="AG28" s="704"/>
      <c r="AH28" s="704"/>
      <c r="AI28" s="704"/>
      <c r="AJ28" s="704"/>
      <c r="AK28" s="704"/>
      <c r="AL28" s="646">
        <v>0.2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1879288</v>
      </c>
      <c r="CS28" s="644"/>
      <c r="CT28" s="644"/>
      <c r="CU28" s="644"/>
      <c r="CV28" s="644"/>
      <c r="CW28" s="644"/>
      <c r="CX28" s="644"/>
      <c r="CY28" s="645"/>
      <c r="CZ28" s="646">
        <v>8.8000000000000007</v>
      </c>
      <c r="DA28" s="675"/>
      <c r="DB28" s="675"/>
      <c r="DC28" s="676"/>
      <c r="DD28" s="649">
        <v>1825966</v>
      </c>
      <c r="DE28" s="644"/>
      <c r="DF28" s="644"/>
      <c r="DG28" s="644"/>
      <c r="DH28" s="644"/>
      <c r="DI28" s="644"/>
      <c r="DJ28" s="644"/>
      <c r="DK28" s="645"/>
      <c r="DL28" s="649">
        <v>1825966</v>
      </c>
      <c r="DM28" s="644"/>
      <c r="DN28" s="644"/>
      <c r="DO28" s="644"/>
      <c r="DP28" s="644"/>
      <c r="DQ28" s="644"/>
      <c r="DR28" s="644"/>
      <c r="DS28" s="644"/>
      <c r="DT28" s="644"/>
      <c r="DU28" s="644"/>
      <c r="DV28" s="645"/>
      <c r="DW28" s="646">
        <v>15.5</v>
      </c>
      <c r="DX28" s="675"/>
      <c r="DY28" s="675"/>
      <c r="DZ28" s="675"/>
      <c r="EA28" s="675"/>
      <c r="EB28" s="675"/>
      <c r="EC28" s="677"/>
    </row>
    <row r="29" spans="2:133" ht="11.25" customHeight="1">
      <c r="B29" s="638" t="s">
        <v>298</v>
      </c>
      <c r="C29" s="639"/>
      <c r="D29" s="639"/>
      <c r="E29" s="639"/>
      <c r="F29" s="639"/>
      <c r="G29" s="639"/>
      <c r="H29" s="639"/>
      <c r="I29" s="639"/>
      <c r="J29" s="639"/>
      <c r="K29" s="639"/>
      <c r="L29" s="639"/>
      <c r="M29" s="639"/>
      <c r="N29" s="639"/>
      <c r="O29" s="639"/>
      <c r="P29" s="639"/>
      <c r="Q29" s="640"/>
      <c r="R29" s="641">
        <v>1671099</v>
      </c>
      <c r="S29" s="644"/>
      <c r="T29" s="644"/>
      <c r="U29" s="644"/>
      <c r="V29" s="644"/>
      <c r="W29" s="644"/>
      <c r="X29" s="644"/>
      <c r="Y29" s="645"/>
      <c r="Z29" s="703">
        <v>7.6</v>
      </c>
      <c r="AA29" s="703"/>
      <c r="AB29" s="703"/>
      <c r="AC29" s="703"/>
      <c r="AD29" s="704" t="s">
        <v>250</v>
      </c>
      <c r="AE29" s="704"/>
      <c r="AF29" s="704"/>
      <c r="AG29" s="704"/>
      <c r="AH29" s="704"/>
      <c r="AI29" s="704"/>
      <c r="AJ29" s="704"/>
      <c r="AK29" s="704"/>
      <c r="AL29" s="646" t="s">
        <v>123</v>
      </c>
      <c r="AM29" s="647"/>
      <c r="AN29" s="647"/>
      <c r="AO29" s="705"/>
      <c r="AP29" s="715" t="s">
        <v>215</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64</v>
      </c>
      <c r="CG29" s="682"/>
      <c r="CH29" s="682"/>
      <c r="CI29" s="682"/>
      <c r="CJ29" s="682"/>
      <c r="CK29" s="682"/>
      <c r="CL29" s="682"/>
      <c r="CM29" s="682"/>
      <c r="CN29" s="682"/>
      <c r="CO29" s="682"/>
      <c r="CP29" s="682"/>
      <c r="CQ29" s="683"/>
      <c r="CR29" s="641">
        <v>1879288</v>
      </c>
      <c r="CS29" s="642"/>
      <c r="CT29" s="642"/>
      <c r="CU29" s="642"/>
      <c r="CV29" s="642"/>
      <c r="CW29" s="642"/>
      <c r="CX29" s="642"/>
      <c r="CY29" s="643"/>
      <c r="CZ29" s="646">
        <v>8.8000000000000007</v>
      </c>
      <c r="DA29" s="675"/>
      <c r="DB29" s="675"/>
      <c r="DC29" s="676"/>
      <c r="DD29" s="649">
        <v>1825966</v>
      </c>
      <c r="DE29" s="642"/>
      <c r="DF29" s="642"/>
      <c r="DG29" s="642"/>
      <c r="DH29" s="642"/>
      <c r="DI29" s="642"/>
      <c r="DJ29" s="642"/>
      <c r="DK29" s="643"/>
      <c r="DL29" s="649">
        <v>1825966</v>
      </c>
      <c r="DM29" s="642"/>
      <c r="DN29" s="642"/>
      <c r="DO29" s="642"/>
      <c r="DP29" s="642"/>
      <c r="DQ29" s="642"/>
      <c r="DR29" s="642"/>
      <c r="DS29" s="642"/>
      <c r="DT29" s="642"/>
      <c r="DU29" s="642"/>
      <c r="DV29" s="643"/>
      <c r="DW29" s="646">
        <v>15.5</v>
      </c>
      <c r="DX29" s="675"/>
      <c r="DY29" s="675"/>
      <c r="DZ29" s="675"/>
      <c r="EA29" s="675"/>
      <c r="EB29" s="675"/>
      <c r="EC29" s="677"/>
    </row>
    <row r="30" spans="2:133" ht="11.25" customHeight="1">
      <c r="B30" s="638" t="s">
        <v>302</v>
      </c>
      <c r="C30" s="639"/>
      <c r="D30" s="639"/>
      <c r="E30" s="639"/>
      <c r="F30" s="639"/>
      <c r="G30" s="639"/>
      <c r="H30" s="639"/>
      <c r="I30" s="639"/>
      <c r="J30" s="639"/>
      <c r="K30" s="639"/>
      <c r="L30" s="639"/>
      <c r="M30" s="639"/>
      <c r="N30" s="639"/>
      <c r="O30" s="639"/>
      <c r="P30" s="639"/>
      <c r="Q30" s="640"/>
      <c r="R30" s="641">
        <v>42764</v>
      </c>
      <c r="S30" s="644"/>
      <c r="T30" s="644"/>
      <c r="U30" s="644"/>
      <c r="V30" s="644"/>
      <c r="W30" s="644"/>
      <c r="X30" s="644"/>
      <c r="Y30" s="645"/>
      <c r="Z30" s="703">
        <v>0.2</v>
      </c>
      <c r="AA30" s="703"/>
      <c r="AB30" s="703"/>
      <c r="AC30" s="703"/>
      <c r="AD30" s="704">
        <v>5690</v>
      </c>
      <c r="AE30" s="704"/>
      <c r="AF30" s="704"/>
      <c r="AG30" s="704"/>
      <c r="AH30" s="704"/>
      <c r="AI30" s="704"/>
      <c r="AJ30" s="704"/>
      <c r="AK30" s="704"/>
      <c r="AL30" s="646">
        <v>0.1</v>
      </c>
      <c r="AM30" s="647"/>
      <c r="AN30" s="647"/>
      <c r="AO30" s="705"/>
      <c r="AP30" s="731" t="s">
        <v>303</v>
      </c>
      <c r="AQ30" s="732"/>
      <c r="AR30" s="732"/>
      <c r="AS30" s="732"/>
      <c r="AT30" s="737" t="s">
        <v>304</v>
      </c>
      <c r="AU30" s="210"/>
      <c r="AV30" s="210"/>
      <c r="AW30" s="210"/>
      <c r="AX30" s="740" t="s">
        <v>178</v>
      </c>
      <c r="AY30" s="741"/>
      <c r="AZ30" s="741"/>
      <c r="BA30" s="741"/>
      <c r="BB30" s="741"/>
      <c r="BC30" s="741"/>
      <c r="BD30" s="741"/>
      <c r="BE30" s="741"/>
      <c r="BF30" s="742"/>
      <c r="BG30" s="721">
        <v>99.4</v>
      </c>
      <c r="BH30" s="722"/>
      <c r="BI30" s="722"/>
      <c r="BJ30" s="722"/>
      <c r="BK30" s="722"/>
      <c r="BL30" s="722"/>
      <c r="BM30" s="723">
        <v>95.9</v>
      </c>
      <c r="BN30" s="722"/>
      <c r="BO30" s="722"/>
      <c r="BP30" s="722"/>
      <c r="BQ30" s="724"/>
      <c r="BR30" s="721">
        <v>99.5</v>
      </c>
      <c r="BS30" s="722"/>
      <c r="BT30" s="722"/>
      <c r="BU30" s="722"/>
      <c r="BV30" s="722"/>
      <c r="BW30" s="722"/>
      <c r="BX30" s="723">
        <v>95.8</v>
      </c>
      <c r="BY30" s="722"/>
      <c r="BZ30" s="722"/>
      <c r="CA30" s="722"/>
      <c r="CB30" s="724"/>
      <c r="CD30" s="727"/>
      <c r="CE30" s="728"/>
      <c r="CF30" s="685" t="s">
        <v>305</v>
      </c>
      <c r="CG30" s="682"/>
      <c r="CH30" s="682"/>
      <c r="CI30" s="682"/>
      <c r="CJ30" s="682"/>
      <c r="CK30" s="682"/>
      <c r="CL30" s="682"/>
      <c r="CM30" s="682"/>
      <c r="CN30" s="682"/>
      <c r="CO30" s="682"/>
      <c r="CP30" s="682"/>
      <c r="CQ30" s="683"/>
      <c r="CR30" s="641">
        <v>1734624</v>
      </c>
      <c r="CS30" s="644"/>
      <c r="CT30" s="644"/>
      <c r="CU30" s="644"/>
      <c r="CV30" s="644"/>
      <c r="CW30" s="644"/>
      <c r="CX30" s="644"/>
      <c r="CY30" s="645"/>
      <c r="CZ30" s="646">
        <v>8.1</v>
      </c>
      <c r="DA30" s="675"/>
      <c r="DB30" s="675"/>
      <c r="DC30" s="676"/>
      <c r="DD30" s="649">
        <v>1683213</v>
      </c>
      <c r="DE30" s="644"/>
      <c r="DF30" s="644"/>
      <c r="DG30" s="644"/>
      <c r="DH30" s="644"/>
      <c r="DI30" s="644"/>
      <c r="DJ30" s="644"/>
      <c r="DK30" s="645"/>
      <c r="DL30" s="649">
        <v>1683213</v>
      </c>
      <c r="DM30" s="644"/>
      <c r="DN30" s="644"/>
      <c r="DO30" s="644"/>
      <c r="DP30" s="644"/>
      <c r="DQ30" s="644"/>
      <c r="DR30" s="644"/>
      <c r="DS30" s="644"/>
      <c r="DT30" s="644"/>
      <c r="DU30" s="644"/>
      <c r="DV30" s="645"/>
      <c r="DW30" s="646">
        <v>14.3</v>
      </c>
      <c r="DX30" s="675"/>
      <c r="DY30" s="675"/>
      <c r="DZ30" s="675"/>
      <c r="EA30" s="675"/>
      <c r="EB30" s="675"/>
      <c r="EC30" s="677"/>
    </row>
    <row r="31" spans="2:133" ht="11.25" customHeight="1">
      <c r="B31" s="638" t="s">
        <v>306</v>
      </c>
      <c r="C31" s="639"/>
      <c r="D31" s="639"/>
      <c r="E31" s="639"/>
      <c r="F31" s="639"/>
      <c r="G31" s="639"/>
      <c r="H31" s="639"/>
      <c r="I31" s="639"/>
      <c r="J31" s="639"/>
      <c r="K31" s="639"/>
      <c r="L31" s="639"/>
      <c r="M31" s="639"/>
      <c r="N31" s="639"/>
      <c r="O31" s="639"/>
      <c r="P31" s="639"/>
      <c r="Q31" s="640"/>
      <c r="R31" s="641">
        <v>1594755</v>
      </c>
      <c r="S31" s="644"/>
      <c r="T31" s="644"/>
      <c r="U31" s="644"/>
      <c r="V31" s="644"/>
      <c r="W31" s="644"/>
      <c r="X31" s="644"/>
      <c r="Y31" s="645"/>
      <c r="Z31" s="703">
        <v>7.3</v>
      </c>
      <c r="AA31" s="703"/>
      <c r="AB31" s="703"/>
      <c r="AC31" s="703"/>
      <c r="AD31" s="704" t="s">
        <v>227</v>
      </c>
      <c r="AE31" s="704"/>
      <c r="AF31" s="704"/>
      <c r="AG31" s="704"/>
      <c r="AH31" s="704"/>
      <c r="AI31" s="704"/>
      <c r="AJ31" s="704"/>
      <c r="AK31" s="704"/>
      <c r="AL31" s="646" t="s">
        <v>123</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99.6</v>
      </c>
      <c r="BH31" s="642"/>
      <c r="BI31" s="642"/>
      <c r="BJ31" s="642"/>
      <c r="BK31" s="642"/>
      <c r="BL31" s="642"/>
      <c r="BM31" s="647">
        <v>98.1</v>
      </c>
      <c r="BN31" s="720"/>
      <c r="BO31" s="720"/>
      <c r="BP31" s="720"/>
      <c r="BQ31" s="681"/>
      <c r="BR31" s="719">
        <v>99.7</v>
      </c>
      <c r="BS31" s="642"/>
      <c r="BT31" s="642"/>
      <c r="BU31" s="642"/>
      <c r="BV31" s="642"/>
      <c r="BW31" s="642"/>
      <c r="BX31" s="647">
        <v>98</v>
      </c>
      <c r="BY31" s="720"/>
      <c r="BZ31" s="720"/>
      <c r="CA31" s="720"/>
      <c r="CB31" s="681"/>
      <c r="CD31" s="727"/>
      <c r="CE31" s="728"/>
      <c r="CF31" s="685" t="s">
        <v>309</v>
      </c>
      <c r="CG31" s="682"/>
      <c r="CH31" s="682"/>
      <c r="CI31" s="682"/>
      <c r="CJ31" s="682"/>
      <c r="CK31" s="682"/>
      <c r="CL31" s="682"/>
      <c r="CM31" s="682"/>
      <c r="CN31" s="682"/>
      <c r="CO31" s="682"/>
      <c r="CP31" s="682"/>
      <c r="CQ31" s="683"/>
      <c r="CR31" s="641">
        <v>144664</v>
      </c>
      <c r="CS31" s="642"/>
      <c r="CT31" s="642"/>
      <c r="CU31" s="642"/>
      <c r="CV31" s="642"/>
      <c r="CW31" s="642"/>
      <c r="CX31" s="642"/>
      <c r="CY31" s="643"/>
      <c r="CZ31" s="646">
        <v>0.7</v>
      </c>
      <c r="DA31" s="675"/>
      <c r="DB31" s="675"/>
      <c r="DC31" s="676"/>
      <c r="DD31" s="649">
        <v>142753</v>
      </c>
      <c r="DE31" s="642"/>
      <c r="DF31" s="642"/>
      <c r="DG31" s="642"/>
      <c r="DH31" s="642"/>
      <c r="DI31" s="642"/>
      <c r="DJ31" s="642"/>
      <c r="DK31" s="643"/>
      <c r="DL31" s="649">
        <v>142753</v>
      </c>
      <c r="DM31" s="642"/>
      <c r="DN31" s="642"/>
      <c r="DO31" s="642"/>
      <c r="DP31" s="642"/>
      <c r="DQ31" s="642"/>
      <c r="DR31" s="642"/>
      <c r="DS31" s="642"/>
      <c r="DT31" s="642"/>
      <c r="DU31" s="642"/>
      <c r="DV31" s="643"/>
      <c r="DW31" s="646">
        <v>1.2</v>
      </c>
      <c r="DX31" s="675"/>
      <c r="DY31" s="675"/>
      <c r="DZ31" s="675"/>
      <c r="EA31" s="675"/>
      <c r="EB31" s="675"/>
      <c r="EC31" s="677"/>
    </row>
    <row r="32" spans="2:133" ht="11.25" customHeight="1">
      <c r="B32" s="638" t="s">
        <v>310</v>
      </c>
      <c r="C32" s="639"/>
      <c r="D32" s="639"/>
      <c r="E32" s="639"/>
      <c r="F32" s="639"/>
      <c r="G32" s="639"/>
      <c r="H32" s="639"/>
      <c r="I32" s="639"/>
      <c r="J32" s="639"/>
      <c r="K32" s="639"/>
      <c r="L32" s="639"/>
      <c r="M32" s="639"/>
      <c r="N32" s="639"/>
      <c r="O32" s="639"/>
      <c r="P32" s="639"/>
      <c r="Q32" s="640"/>
      <c r="R32" s="641">
        <v>1510599</v>
      </c>
      <c r="S32" s="644"/>
      <c r="T32" s="644"/>
      <c r="U32" s="644"/>
      <c r="V32" s="644"/>
      <c r="W32" s="644"/>
      <c r="X32" s="644"/>
      <c r="Y32" s="645"/>
      <c r="Z32" s="703">
        <v>6.9</v>
      </c>
      <c r="AA32" s="703"/>
      <c r="AB32" s="703"/>
      <c r="AC32" s="703"/>
      <c r="AD32" s="704" t="s">
        <v>123</v>
      </c>
      <c r="AE32" s="704"/>
      <c r="AF32" s="704"/>
      <c r="AG32" s="704"/>
      <c r="AH32" s="704"/>
      <c r="AI32" s="704"/>
      <c r="AJ32" s="704"/>
      <c r="AK32" s="704"/>
      <c r="AL32" s="646" t="s">
        <v>227</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99.2</v>
      </c>
      <c r="BH32" s="657"/>
      <c r="BI32" s="657"/>
      <c r="BJ32" s="657"/>
      <c r="BK32" s="657"/>
      <c r="BL32" s="657"/>
      <c r="BM32" s="701">
        <v>93.4</v>
      </c>
      <c r="BN32" s="657"/>
      <c r="BO32" s="657"/>
      <c r="BP32" s="657"/>
      <c r="BQ32" s="694"/>
      <c r="BR32" s="718">
        <v>99.4</v>
      </c>
      <c r="BS32" s="657"/>
      <c r="BT32" s="657"/>
      <c r="BU32" s="657"/>
      <c r="BV32" s="657"/>
      <c r="BW32" s="657"/>
      <c r="BX32" s="701">
        <v>93.3</v>
      </c>
      <c r="BY32" s="657"/>
      <c r="BZ32" s="657"/>
      <c r="CA32" s="657"/>
      <c r="CB32" s="694"/>
      <c r="CD32" s="729"/>
      <c r="CE32" s="730"/>
      <c r="CF32" s="685" t="s">
        <v>312</v>
      </c>
      <c r="CG32" s="682"/>
      <c r="CH32" s="682"/>
      <c r="CI32" s="682"/>
      <c r="CJ32" s="682"/>
      <c r="CK32" s="682"/>
      <c r="CL32" s="682"/>
      <c r="CM32" s="682"/>
      <c r="CN32" s="682"/>
      <c r="CO32" s="682"/>
      <c r="CP32" s="682"/>
      <c r="CQ32" s="683"/>
      <c r="CR32" s="641" t="s">
        <v>123</v>
      </c>
      <c r="CS32" s="644"/>
      <c r="CT32" s="644"/>
      <c r="CU32" s="644"/>
      <c r="CV32" s="644"/>
      <c r="CW32" s="644"/>
      <c r="CX32" s="644"/>
      <c r="CY32" s="645"/>
      <c r="CZ32" s="646" t="s">
        <v>123</v>
      </c>
      <c r="DA32" s="675"/>
      <c r="DB32" s="675"/>
      <c r="DC32" s="676"/>
      <c r="DD32" s="649" t="s">
        <v>123</v>
      </c>
      <c r="DE32" s="644"/>
      <c r="DF32" s="644"/>
      <c r="DG32" s="644"/>
      <c r="DH32" s="644"/>
      <c r="DI32" s="644"/>
      <c r="DJ32" s="644"/>
      <c r="DK32" s="645"/>
      <c r="DL32" s="649" t="s">
        <v>227</v>
      </c>
      <c r="DM32" s="644"/>
      <c r="DN32" s="644"/>
      <c r="DO32" s="644"/>
      <c r="DP32" s="644"/>
      <c r="DQ32" s="644"/>
      <c r="DR32" s="644"/>
      <c r="DS32" s="644"/>
      <c r="DT32" s="644"/>
      <c r="DU32" s="644"/>
      <c r="DV32" s="645"/>
      <c r="DW32" s="646" t="s">
        <v>123</v>
      </c>
      <c r="DX32" s="675"/>
      <c r="DY32" s="675"/>
      <c r="DZ32" s="675"/>
      <c r="EA32" s="675"/>
      <c r="EB32" s="675"/>
      <c r="EC32" s="677"/>
    </row>
    <row r="33" spans="2:133" ht="11.25" customHeight="1">
      <c r="B33" s="638" t="s">
        <v>313</v>
      </c>
      <c r="C33" s="639"/>
      <c r="D33" s="639"/>
      <c r="E33" s="639"/>
      <c r="F33" s="639"/>
      <c r="G33" s="639"/>
      <c r="H33" s="639"/>
      <c r="I33" s="639"/>
      <c r="J33" s="639"/>
      <c r="K33" s="639"/>
      <c r="L33" s="639"/>
      <c r="M33" s="639"/>
      <c r="N33" s="639"/>
      <c r="O33" s="639"/>
      <c r="P33" s="639"/>
      <c r="Q33" s="640"/>
      <c r="R33" s="641">
        <v>566633</v>
      </c>
      <c r="S33" s="644"/>
      <c r="T33" s="644"/>
      <c r="U33" s="644"/>
      <c r="V33" s="644"/>
      <c r="W33" s="644"/>
      <c r="X33" s="644"/>
      <c r="Y33" s="645"/>
      <c r="Z33" s="703">
        <v>2.6</v>
      </c>
      <c r="AA33" s="703"/>
      <c r="AB33" s="703"/>
      <c r="AC33" s="703"/>
      <c r="AD33" s="704" t="s">
        <v>227</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10699856</v>
      </c>
      <c r="CS33" s="642"/>
      <c r="CT33" s="642"/>
      <c r="CU33" s="642"/>
      <c r="CV33" s="642"/>
      <c r="CW33" s="642"/>
      <c r="CX33" s="642"/>
      <c r="CY33" s="643"/>
      <c r="CZ33" s="646">
        <v>50.2</v>
      </c>
      <c r="DA33" s="675"/>
      <c r="DB33" s="675"/>
      <c r="DC33" s="676"/>
      <c r="DD33" s="649">
        <v>7181491</v>
      </c>
      <c r="DE33" s="642"/>
      <c r="DF33" s="642"/>
      <c r="DG33" s="642"/>
      <c r="DH33" s="642"/>
      <c r="DI33" s="642"/>
      <c r="DJ33" s="642"/>
      <c r="DK33" s="643"/>
      <c r="DL33" s="649">
        <v>5361735</v>
      </c>
      <c r="DM33" s="642"/>
      <c r="DN33" s="642"/>
      <c r="DO33" s="642"/>
      <c r="DP33" s="642"/>
      <c r="DQ33" s="642"/>
      <c r="DR33" s="642"/>
      <c r="DS33" s="642"/>
      <c r="DT33" s="642"/>
      <c r="DU33" s="642"/>
      <c r="DV33" s="643"/>
      <c r="DW33" s="646">
        <v>45.4</v>
      </c>
      <c r="DX33" s="675"/>
      <c r="DY33" s="675"/>
      <c r="DZ33" s="675"/>
      <c r="EA33" s="675"/>
      <c r="EB33" s="675"/>
      <c r="EC33" s="677"/>
    </row>
    <row r="34" spans="2:133" ht="11.25" customHeight="1">
      <c r="B34" s="638" t="s">
        <v>315</v>
      </c>
      <c r="C34" s="639"/>
      <c r="D34" s="639"/>
      <c r="E34" s="639"/>
      <c r="F34" s="639"/>
      <c r="G34" s="639"/>
      <c r="H34" s="639"/>
      <c r="I34" s="639"/>
      <c r="J34" s="639"/>
      <c r="K34" s="639"/>
      <c r="L34" s="639"/>
      <c r="M34" s="639"/>
      <c r="N34" s="639"/>
      <c r="O34" s="639"/>
      <c r="P34" s="639"/>
      <c r="Q34" s="640"/>
      <c r="R34" s="641">
        <v>438978</v>
      </c>
      <c r="S34" s="644"/>
      <c r="T34" s="644"/>
      <c r="U34" s="644"/>
      <c r="V34" s="644"/>
      <c r="W34" s="644"/>
      <c r="X34" s="644"/>
      <c r="Y34" s="645"/>
      <c r="Z34" s="703">
        <v>2</v>
      </c>
      <c r="AA34" s="703"/>
      <c r="AB34" s="703"/>
      <c r="AC34" s="703"/>
      <c r="AD34" s="704">
        <v>3003</v>
      </c>
      <c r="AE34" s="704"/>
      <c r="AF34" s="704"/>
      <c r="AG34" s="704"/>
      <c r="AH34" s="704"/>
      <c r="AI34" s="704"/>
      <c r="AJ34" s="704"/>
      <c r="AK34" s="704"/>
      <c r="AL34" s="646">
        <v>0</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3776073</v>
      </c>
      <c r="CS34" s="644"/>
      <c r="CT34" s="644"/>
      <c r="CU34" s="644"/>
      <c r="CV34" s="644"/>
      <c r="CW34" s="644"/>
      <c r="CX34" s="644"/>
      <c r="CY34" s="645"/>
      <c r="CZ34" s="646">
        <v>17.7</v>
      </c>
      <c r="DA34" s="675"/>
      <c r="DB34" s="675"/>
      <c r="DC34" s="676"/>
      <c r="DD34" s="649">
        <v>2743495</v>
      </c>
      <c r="DE34" s="644"/>
      <c r="DF34" s="644"/>
      <c r="DG34" s="644"/>
      <c r="DH34" s="644"/>
      <c r="DI34" s="644"/>
      <c r="DJ34" s="644"/>
      <c r="DK34" s="645"/>
      <c r="DL34" s="649">
        <v>1731728</v>
      </c>
      <c r="DM34" s="644"/>
      <c r="DN34" s="644"/>
      <c r="DO34" s="644"/>
      <c r="DP34" s="644"/>
      <c r="DQ34" s="644"/>
      <c r="DR34" s="644"/>
      <c r="DS34" s="644"/>
      <c r="DT34" s="644"/>
      <c r="DU34" s="644"/>
      <c r="DV34" s="645"/>
      <c r="DW34" s="646">
        <v>14.7</v>
      </c>
      <c r="DX34" s="675"/>
      <c r="DY34" s="675"/>
      <c r="DZ34" s="675"/>
      <c r="EA34" s="675"/>
      <c r="EB34" s="675"/>
      <c r="EC34" s="677"/>
    </row>
    <row r="35" spans="2:133" ht="11.25" customHeight="1">
      <c r="B35" s="638" t="s">
        <v>319</v>
      </c>
      <c r="C35" s="639"/>
      <c r="D35" s="639"/>
      <c r="E35" s="639"/>
      <c r="F35" s="639"/>
      <c r="G35" s="639"/>
      <c r="H35" s="639"/>
      <c r="I35" s="639"/>
      <c r="J35" s="639"/>
      <c r="K35" s="639"/>
      <c r="L35" s="639"/>
      <c r="M35" s="639"/>
      <c r="N35" s="639"/>
      <c r="O35" s="639"/>
      <c r="P35" s="639"/>
      <c r="Q35" s="640"/>
      <c r="R35" s="641">
        <v>1585300</v>
      </c>
      <c r="S35" s="644"/>
      <c r="T35" s="644"/>
      <c r="U35" s="644"/>
      <c r="V35" s="644"/>
      <c r="W35" s="644"/>
      <c r="X35" s="644"/>
      <c r="Y35" s="645"/>
      <c r="Z35" s="703">
        <v>7.3</v>
      </c>
      <c r="AA35" s="703"/>
      <c r="AB35" s="703"/>
      <c r="AC35" s="703"/>
      <c r="AD35" s="704" t="s">
        <v>123</v>
      </c>
      <c r="AE35" s="704"/>
      <c r="AF35" s="704"/>
      <c r="AG35" s="704"/>
      <c r="AH35" s="704"/>
      <c r="AI35" s="704"/>
      <c r="AJ35" s="704"/>
      <c r="AK35" s="704"/>
      <c r="AL35" s="646" t="s">
        <v>123</v>
      </c>
      <c r="AM35" s="647"/>
      <c r="AN35" s="647"/>
      <c r="AO35" s="705"/>
      <c r="AP35" s="214"/>
      <c r="AQ35" s="709" t="s">
        <v>320</v>
      </c>
      <c r="AR35" s="710"/>
      <c r="AS35" s="710"/>
      <c r="AT35" s="710"/>
      <c r="AU35" s="710"/>
      <c r="AV35" s="710"/>
      <c r="AW35" s="710"/>
      <c r="AX35" s="710"/>
      <c r="AY35" s="711"/>
      <c r="AZ35" s="706">
        <v>2674598</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177865</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914623</v>
      </c>
      <c r="CS35" s="642"/>
      <c r="CT35" s="642"/>
      <c r="CU35" s="642"/>
      <c r="CV35" s="642"/>
      <c r="CW35" s="642"/>
      <c r="CX35" s="642"/>
      <c r="CY35" s="643"/>
      <c r="CZ35" s="646">
        <v>4.3</v>
      </c>
      <c r="DA35" s="675"/>
      <c r="DB35" s="675"/>
      <c r="DC35" s="676"/>
      <c r="DD35" s="649">
        <v>809118</v>
      </c>
      <c r="DE35" s="642"/>
      <c r="DF35" s="642"/>
      <c r="DG35" s="642"/>
      <c r="DH35" s="642"/>
      <c r="DI35" s="642"/>
      <c r="DJ35" s="642"/>
      <c r="DK35" s="643"/>
      <c r="DL35" s="649">
        <v>442652</v>
      </c>
      <c r="DM35" s="642"/>
      <c r="DN35" s="642"/>
      <c r="DO35" s="642"/>
      <c r="DP35" s="642"/>
      <c r="DQ35" s="642"/>
      <c r="DR35" s="642"/>
      <c r="DS35" s="642"/>
      <c r="DT35" s="642"/>
      <c r="DU35" s="642"/>
      <c r="DV35" s="643"/>
      <c r="DW35" s="646">
        <v>3.8</v>
      </c>
      <c r="DX35" s="675"/>
      <c r="DY35" s="675"/>
      <c r="DZ35" s="675"/>
      <c r="EA35" s="675"/>
      <c r="EB35" s="675"/>
      <c r="EC35" s="677"/>
    </row>
    <row r="36" spans="2:133" ht="11.25" customHeight="1">
      <c r="B36" s="638" t="s">
        <v>323</v>
      </c>
      <c r="C36" s="639"/>
      <c r="D36" s="639"/>
      <c r="E36" s="639"/>
      <c r="F36" s="639"/>
      <c r="G36" s="639"/>
      <c r="H36" s="639"/>
      <c r="I36" s="639"/>
      <c r="J36" s="639"/>
      <c r="K36" s="639"/>
      <c r="L36" s="639"/>
      <c r="M36" s="639"/>
      <c r="N36" s="639"/>
      <c r="O36" s="639"/>
      <c r="P36" s="639"/>
      <c r="Q36" s="640"/>
      <c r="R36" s="641" t="s">
        <v>288</v>
      </c>
      <c r="S36" s="644"/>
      <c r="T36" s="644"/>
      <c r="U36" s="644"/>
      <c r="V36" s="644"/>
      <c r="W36" s="644"/>
      <c r="X36" s="644"/>
      <c r="Y36" s="645"/>
      <c r="Z36" s="703" t="s">
        <v>227</v>
      </c>
      <c r="AA36" s="703"/>
      <c r="AB36" s="703"/>
      <c r="AC36" s="703"/>
      <c r="AD36" s="704" t="s">
        <v>123</v>
      </c>
      <c r="AE36" s="704"/>
      <c r="AF36" s="704"/>
      <c r="AG36" s="704"/>
      <c r="AH36" s="704"/>
      <c r="AI36" s="704"/>
      <c r="AJ36" s="704"/>
      <c r="AK36" s="704"/>
      <c r="AL36" s="646" t="s">
        <v>123</v>
      </c>
      <c r="AM36" s="647"/>
      <c r="AN36" s="647"/>
      <c r="AO36" s="705"/>
      <c r="AQ36" s="678" t="s">
        <v>324</v>
      </c>
      <c r="AR36" s="679"/>
      <c r="AS36" s="679"/>
      <c r="AT36" s="679"/>
      <c r="AU36" s="679"/>
      <c r="AV36" s="679"/>
      <c r="AW36" s="679"/>
      <c r="AX36" s="679"/>
      <c r="AY36" s="680"/>
      <c r="AZ36" s="641">
        <v>605192</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148508</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2200445</v>
      </c>
      <c r="CS36" s="644"/>
      <c r="CT36" s="644"/>
      <c r="CU36" s="644"/>
      <c r="CV36" s="644"/>
      <c r="CW36" s="644"/>
      <c r="CX36" s="644"/>
      <c r="CY36" s="645"/>
      <c r="CZ36" s="646">
        <v>10.3</v>
      </c>
      <c r="DA36" s="675"/>
      <c r="DB36" s="675"/>
      <c r="DC36" s="676"/>
      <c r="DD36" s="649">
        <v>1811282</v>
      </c>
      <c r="DE36" s="644"/>
      <c r="DF36" s="644"/>
      <c r="DG36" s="644"/>
      <c r="DH36" s="644"/>
      <c r="DI36" s="644"/>
      <c r="DJ36" s="644"/>
      <c r="DK36" s="645"/>
      <c r="DL36" s="649">
        <v>1432792</v>
      </c>
      <c r="DM36" s="644"/>
      <c r="DN36" s="644"/>
      <c r="DO36" s="644"/>
      <c r="DP36" s="644"/>
      <c r="DQ36" s="644"/>
      <c r="DR36" s="644"/>
      <c r="DS36" s="644"/>
      <c r="DT36" s="644"/>
      <c r="DU36" s="644"/>
      <c r="DV36" s="645"/>
      <c r="DW36" s="646">
        <v>12.1</v>
      </c>
      <c r="DX36" s="675"/>
      <c r="DY36" s="675"/>
      <c r="DZ36" s="675"/>
      <c r="EA36" s="675"/>
      <c r="EB36" s="675"/>
      <c r="EC36" s="677"/>
    </row>
    <row r="37" spans="2:133" ht="11.25" customHeight="1">
      <c r="B37" s="638" t="s">
        <v>327</v>
      </c>
      <c r="C37" s="639"/>
      <c r="D37" s="639"/>
      <c r="E37" s="639"/>
      <c r="F37" s="639"/>
      <c r="G37" s="639"/>
      <c r="H37" s="639"/>
      <c r="I37" s="639"/>
      <c r="J37" s="639"/>
      <c r="K37" s="639"/>
      <c r="L37" s="639"/>
      <c r="M37" s="639"/>
      <c r="N37" s="639"/>
      <c r="O37" s="639"/>
      <c r="P37" s="639"/>
      <c r="Q37" s="640"/>
      <c r="R37" s="641">
        <v>651000</v>
      </c>
      <c r="S37" s="644"/>
      <c r="T37" s="644"/>
      <c r="U37" s="644"/>
      <c r="V37" s="644"/>
      <c r="W37" s="644"/>
      <c r="X37" s="644"/>
      <c r="Y37" s="645"/>
      <c r="Z37" s="703">
        <v>3</v>
      </c>
      <c r="AA37" s="703"/>
      <c r="AB37" s="703"/>
      <c r="AC37" s="703"/>
      <c r="AD37" s="704" t="s">
        <v>123</v>
      </c>
      <c r="AE37" s="704"/>
      <c r="AF37" s="704"/>
      <c r="AG37" s="704"/>
      <c r="AH37" s="704"/>
      <c r="AI37" s="704"/>
      <c r="AJ37" s="704"/>
      <c r="AK37" s="704"/>
      <c r="AL37" s="646" t="s">
        <v>227</v>
      </c>
      <c r="AM37" s="647"/>
      <c r="AN37" s="647"/>
      <c r="AO37" s="705"/>
      <c r="AQ37" s="678" t="s">
        <v>328</v>
      </c>
      <c r="AR37" s="679"/>
      <c r="AS37" s="679"/>
      <c r="AT37" s="679"/>
      <c r="AU37" s="679"/>
      <c r="AV37" s="679"/>
      <c r="AW37" s="679"/>
      <c r="AX37" s="679"/>
      <c r="AY37" s="680"/>
      <c r="AZ37" s="641">
        <v>556100</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5512</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455344</v>
      </c>
      <c r="CS37" s="642"/>
      <c r="CT37" s="642"/>
      <c r="CU37" s="642"/>
      <c r="CV37" s="642"/>
      <c r="CW37" s="642"/>
      <c r="CX37" s="642"/>
      <c r="CY37" s="643"/>
      <c r="CZ37" s="646">
        <v>2.1</v>
      </c>
      <c r="DA37" s="675"/>
      <c r="DB37" s="675"/>
      <c r="DC37" s="676"/>
      <c r="DD37" s="649">
        <v>454870</v>
      </c>
      <c r="DE37" s="642"/>
      <c r="DF37" s="642"/>
      <c r="DG37" s="642"/>
      <c r="DH37" s="642"/>
      <c r="DI37" s="642"/>
      <c r="DJ37" s="642"/>
      <c r="DK37" s="643"/>
      <c r="DL37" s="649">
        <v>404926</v>
      </c>
      <c r="DM37" s="642"/>
      <c r="DN37" s="642"/>
      <c r="DO37" s="642"/>
      <c r="DP37" s="642"/>
      <c r="DQ37" s="642"/>
      <c r="DR37" s="642"/>
      <c r="DS37" s="642"/>
      <c r="DT37" s="642"/>
      <c r="DU37" s="642"/>
      <c r="DV37" s="643"/>
      <c r="DW37" s="646">
        <v>3.4</v>
      </c>
      <c r="DX37" s="675"/>
      <c r="DY37" s="675"/>
      <c r="DZ37" s="675"/>
      <c r="EA37" s="675"/>
      <c r="EB37" s="675"/>
      <c r="EC37" s="677"/>
    </row>
    <row r="38" spans="2:133" ht="11.25" customHeight="1">
      <c r="B38" s="653" t="s">
        <v>331</v>
      </c>
      <c r="C38" s="654"/>
      <c r="D38" s="654"/>
      <c r="E38" s="654"/>
      <c r="F38" s="654"/>
      <c r="G38" s="654"/>
      <c r="H38" s="654"/>
      <c r="I38" s="654"/>
      <c r="J38" s="654"/>
      <c r="K38" s="654"/>
      <c r="L38" s="654"/>
      <c r="M38" s="654"/>
      <c r="N38" s="654"/>
      <c r="O38" s="654"/>
      <c r="P38" s="654"/>
      <c r="Q38" s="655"/>
      <c r="R38" s="656">
        <v>21860143</v>
      </c>
      <c r="S38" s="693"/>
      <c r="T38" s="693"/>
      <c r="U38" s="693"/>
      <c r="V38" s="693"/>
      <c r="W38" s="693"/>
      <c r="X38" s="693"/>
      <c r="Y38" s="698"/>
      <c r="Z38" s="699">
        <v>100</v>
      </c>
      <c r="AA38" s="699"/>
      <c r="AB38" s="699"/>
      <c r="AC38" s="699"/>
      <c r="AD38" s="700">
        <v>11148662</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v>12884</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9693</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2056522</v>
      </c>
      <c r="CS38" s="644"/>
      <c r="CT38" s="644"/>
      <c r="CU38" s="644"/>
      <c r="CV38" s="644"/>
      <c r="CW38" s="644"/>
      <c r="CX38" s="644"/>
      <c r="CY38" s="645"/>
      <c r="CZ38" s="646">
        <v>9.6999999999999993</v>
      </c>
      <c r="DA38" s="675"/>
      <c r="DB38" s="675"/>
      <c r="DC38" s="676"/>
      <c r="DD38" s="649">
        <v>1811268</v>
      </c>
      <c r="DE38" s="644"/>
      <c r="DF38" s="644"/>
      <c r="DG38" s="644"/>
      <c r="DH38" s="644"/>
      <c r="DI38" s="644"/>
      <c r="DJ38" s="644"/>
      <c r="DK38" s="645"/>
      <c r="DL38" s="649">
        <v>1754563</v>
      </c>
      <c r="DM38" s="644"/>
      <c r="DN38" s="644"/>
      <c r="DO38" s="644"/>
      <c r="DP38" s="644"/>
      <c r="DQ38" s="644"/>
      <c r="DR38" s="644"/>
      <c r="DS38" s="644"/>
      <c r="DT38" s="644"/>
      <c r="DU38" s="644"/>
      <c r="DV38" s="645"/>
      <c r="DW38" s="646">
        <v>14.9</v>
      </c>
      <c r="DX38" s="675"/>
      <c r="DY38" s="675"/>
      <c r="DZ38" s="675"/>
      <c r="EA38" s="675"/>
      <c r="EB38" s="675"/>
      <c r="EC38" s="677"/>
    </row>
    <row r="39" spans="2:133" ht="11.25" customHeight="1">
      <c r="AQ39" s="678" t="s">
        <v>335</v>
      </c>
      <c r="AR39" s="679"/>
      <c r="AS39" s="679"/>
      <c r="AT39" s="679"/>
      <c r="AU39" s="679"/>
      <c r="AV39" s="679"/>
      <c r="AW39" s="679"/>
      <c r="AX39" s="679"/>
      <c r="AY39" s="680"/>
      <c r="AZ39" s="641" t="s">
        <v>227</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110</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1608893</v>
      </c>
      <c r="CS39" s="642"/>
      <c r="CT39" s="642"/>
      <c r="CU39" s="642"/>
      <c r="CV39" s="642"/>
      <c r="CW39" s="642"/>
      <c r="CX39" s="642"/>
      <c r="CY39" s="643"/>
      <c r="CZ39" s="646">
        <v>7.6</v>
      </c>
      <c r="DA39" s="675"/>
      <c r="DB39" s="675"/>
      <c r="DC39" s="676"/>
      <c r="DD39" s="649">
        <v>5328</v>
      </c>
      <c r="DE39" s="642"/>
      <c r="DF39" s="642"/>
      <c r="DG39" s="642"/>
      <c r="DH39" s="642"/>
      <c r="DI39" s="642"/>
      <c r="DJ39" s="642"/>
      <c r="DK39" s="643"/>
      <c r="DL39" s="649" t="s">
        <v>227</v>
      </c>
      <c r="DM39" s="642"/>
      <c r="DN39" s="642"/>
      <c r="DO39" s="642"/>
      <c r="DP39" s="642"/>
      <c r="DQ39" s="642"/>
      <c r="DR39" s="642"/>
      <c r="DS39" s="642"/>
      <c r="DT39" s="642"/>
      <c r="DU39" s="642"/>
      <c r="DV39" s="643"/>
      <c r="DW39" s="646" t="s">
        <v>123</v>
      </c>
      <c r="DX39" s="675"/>
      <c r="DY39" s="675"/>
      <c r="DZ39" s="675"/>
      <c r="EA39" s="675"/>
      <c r="EB39" s="675"/>
      <c r="EC39" s="677"/>
    </row>
    <row r="40" spans="2:133" ht="11.25" customHeight="1">
      <c r="AQ40" s="678" t="s">
        <v>339</v>
      </c>
      <c r="AR40" s="679"/>
      <c r="AS40" s="679"/>
      <c r="AT40" s="679"/>
      <c r="AU40" s="679"/>
      <c r="AV40" s="679"/>
      <c r="AW40" s="679"/>
      <c r="AX40" s="679"/>
      <c r="AY40" s="680"/>
      <c r="AZ40" s="641">
        <v>332243</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120</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143300</v>
      </c>
      <c r="CS40" s="644"/>
      <c r="CT40" s="644"/>
      <c r="CU40" s="644"/>
      <c r="CV40" s="644"/>
      <c r="CW40" s="644"/>
      <c r="CX40" s="644"/>
      <c r="CY40" s="645"/>
      <c r="CZ40" s="646">
        <v>0.7</v>
      </c>
      <c r="DA40" s="675"/>
      <c r="DB40" s="675"/>
      <c r="DC40" s="676"/>
      <c r="DD40" s="649">
        <v>1000</v>
      </c>
      <c r="DE40" s="644"/>
      <c r="DF40" s="644"/>
      <c r="DG40" s="644"/>
      <c r="DH40" s="644"/>
      <c r="DI40" s="644"/>
      <c r="DJ40" s="644"/>
      <c r="DK40" s="645"/>
      <c r="DL40" s="649" t="s">
        <v>123</v>
      </c>
      <c r="DM40" s="644"/>
      <c r="DN40" s="644"/>
      <c r="DO40" s="644"/>
      <c r="DP40" s="644"/>
      <c r="DQ40" s="644"/>
      <c r="DR40" s="644"/>
      <c r="DS40" s="644"/>
      <c r="DT40" s="644"/>
      <c r="DU40" s="644"/>
      <c r="DV40" s="645"/>
      <c r="DW40" s="646" t="s">
        <v>123</v>
      </c>
      <c r="DX40" s="675"/>
      <c r="DY40" s="675"/>
      <c r="DZ40" s="675"/>
      <c r="EA40" s="675"/>
      <c r="EB40" s="675"/>
      <c r="EC40" s="677"/>
    </row>
    <row r="41" spans="2:133" ht="11.25" customHeight="1">
      <c r="AQ41" s="690" t="s">
        <v>342</v>
      </c>
      <c r="AR41" s="691"/>
      <c r="AS41" s="691"/>
      <c r="AT41" s="691"/>
      <c r="AU41" s="691"/>
      <c r="AV41" s="691"/>
      <c r="AW41" s="691"/>
      <c r="AX41" s="691"/>
      <c r="AY41" s="692"/>
      <c r="AZ41" s="656">
        <v>1168179</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316</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123</v>
      </c>
      <c r="CS41" s="642"/>
      <c r="CT41" s="642"/>
      <c r="CU41" s="642"/>
      <c r="CV41" s="642"/>
      <c r="CW41" s="642"/>
      <c r="CX41" s="642"/>
      <c r="CY41" s="643"/>
      <c r="CZ41" s="646" t="s">
        <v>123</v>
      </c>
      <c r="DA41" s="675"/>
      <c r="DB41" s="675"/>
      <c r="DC41" s="676"/>
      <c r="DD41" s="649" t="s">
        <v>227</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2887887</v>
      </c>
      <c r="CS42" s="644"/>
      <c r="CT42" s="644"/>
      <c r="CU42" s="644"/>
      <c r="CV42" s="644"/>
      <c r="CW42" s="644"/>
      <c r="CX42" s="644"/>
      <c r="CY42" s="645"/>
      <c r="CZ42" s="646">
        <v>13.6</v>
      </c>
      <c r="DA42" s="647"/>
      <c r="DB42" s="647"/>
      <c r="DC42" s="648"/>
      <c r="DD42" s="649">
        <v>530285</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73083</v>
      </c>
      <c r="CS43" s="642"/>
      <c r="CT43" s="642"/>
      <c r="CU43" s="642"/>
      <c r="CV43" s="642"/>
      <c r="CW43" s="642"/>
      <c r="CX43" s="642"/>
      <c r="CY43" s="643"/>
      <c r="CZ43" s="646">
        <v>0.3</v>
      </c>
      <c r="DA43" s="675"/>
      <c r="DB43" s="675"/>
      <c r="DC43" s="676"/>
      <c r="DD43" s="649">
        <v>36751</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349</v>
      </c>
      <c r="CD44" s="669" t="s">
        <v>301</v>
      </c>
      <c r="CE44" s="670"/>
      <c r="CF44" s="638" t="s">
        <v>350</v>
      </c>
      <c r="CG44" s="639"/>
      <c r="CH44" s="639"/>
      <c r="CI44" s="639"/>
      <c r="CJ44" s="639"/>
      <c r="CK44" s="639"/>
      <c r="CL44" s="639"/>
      <c r="CM44" s="639"/>
      <c r="CN44" s="639"/>
      <c r="CO44" s="639"/>
      <c r="CP44" s="639"/>
      <c r="CQ44" s="640"/>
      <c r="CR44" s="641">
        <v>2887887</v>
      </c>
      <c r="CS44" s="644"/>
      <c r="CT44" s="644"/>
      <c r="CU44" s="644"/>
      <c r="CV44" s="644"/>
      <c r="CW44" s="644"/>
      <c r="CX44" s="644"/>
      <c r="CY44" s="645"/>
      <c r="CZ44" s="646">
        <v>13.6</v>
      </c>
      <c r="DA44" s="647"/>
      <c r="DB44" s="647"/>
      <c r="DC44" s="648"/>
      <c r="DD44" s="649">
        <v>530285</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351</v>
      </c>
      <c r="CG45" s="639"/>
      <c r="CH45" s="639"/>
      <c r="CI45" s="639"/>
      <c r="CJ45" s="639"/>
      <c r="CK45" s="639"/>
      <c r="CL45" s="639"/>
      <c r="CM45" s="639"/>
      <c r="CN45" s="639"/>
      <c r="CO45" s="639"/>
      <c r="CP45" s="639"/>
      <c r="CQ45" s="640"/>
      <c r="CR45" s="641">
        <v>1318968</v>
      </c>
      <c r="CS45" s="642"/>
      <c r="CT45" s="642"/>
      <c r="CU45" s="642"/>
      <c r="CV45" s="642"/>
      <c r="CW45" s="642"/>
      <c r="CX45" s="642"/>
      <c r="CY45" s="643"/>
      <c r="CZ45" s="646">
        <v>6.2</v>
      </c>
      <c r="DA45" s="675"/>
      <c r="DB45" s="675"/>
      <c r="DC45" s="676"/>
      <c r="DD45" s="649">
        <v>6050</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352</v>
      </c>
      <c r="CG46" s="639"/>
      <c r="CH46" s="639"/>
      <c r="CI46" s="639"/>
      <c r="CJ46" s="639"/>
      <c r="CK46" s="639"/>
      <c r="CL46" s="639"/>
      <c r="CM46" s="639"/>
      <c r="CN46" s="639"/>
      <c r="CO46" s="639"/>
      <c r="CP46" s="639"/>
      <c r="CQ46" s="640"/>
      <c r="CR46" s="641">
        <v>1532142</v>
      </c>
      <c r="CS46" s="644"/>
      <c r="CT46" s="644"/>
      <c r="CU46" s="644"/>
      <c r="CV46" s="644"/>
      <c r="CW46" s="644"/>
      <c r="CX46" s="644"/>
      <c r="CY46" s="645"/>
      <c r="CZ46" s="646">
        <v>7.2</v>
      </c>
      <c r="DA46" s="647"/>
      <c r="DB46" s="647"/>
      <c r="DC46" s="648"/>
      <c r="DD46" s="649">
        <v>516458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353</v>
      </c>
      <c r="CG47" s="639"/>
      <c r="CH47" s="639"/>
      <c r="CI47" s="639"/>
      <c r="CJ47" s="639"/>
      <c r="CK47" s="639"/>
      <c r="CL47" s="639"/>
      <c r="CM47" s="639"/>
      <c r="CN47" s="639"/>
      <c r="CO47" s="639"/>
      <c r="CP47" s="639"/>
      <c r="CQ47" s="640"/>
      <c r="CR47" s="641" t="s">
        <v>227</v>
      </c>
      <c r="CS47" s="642"/>
      <c r="CT47" s="642"/>
      <c r="CU47" s="642"/>
      <c r="CV47" s="642"/>
      <c r="CW47" s="642"/>
      <c r="CX47" s="642"/>
      <c r="CY47" s="643"/>
      <c r="CZ47" s="646" t="s">
        <v>288</v>
      </c>
      <c r="DA47" s="675"/>
      <c r="DB47" s="675"/>
      <c r="DC47" s="676"/>
      <c r="DD47" s="649" t="s">
        <v>123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354</v>
      </c>
      <c r="CG48" s="639"/>
      <c r="CH48" s="639"/>
      <c r="CI48" s="639"/>
      <c r="CJ48" s="639"/>
      <c r="CK48" s="639"/>
      <c r="CL48" s="639"/>
      <c r="CM48" s="639"/>
      <c r="CN48" s="639"/>
      <c r="CO48" s="639"/>
      <c r="CP48" s="639"/>
      <c r="CQ48" s="640"/>
      <c r="CR48" s="641" t="s">
        <v>227</v>
      </c>
      <c r="CS48" s="644"/>
      <c r="CT48" s="644"/>
      <c r="CU48" s="644"/>
      <c r="CV48" s="644"/>
      <c r="CW48" s="644"/>
      <c r="CX48" s="644"/>
      <c r="CY48" s="645"/>
      <c r="CZ48" s="646" t="s">
        <v>123</v>
      </c>
      <c r="DA48" s="647"/>
      <c r="DB48" s="647"/>
      <c r="DC48" s="648"/>
      <c r="DD48" s="649" t="s">
        <v>123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355</v>
      </c>
      <c r="CE49" s="654"/>
      <c r="CF49" s="654"/>
      <c r="CG49" s="654"/>
      <c r="CH49" s="654"/>
      <c r="CI49" s="654"/>
      <c r="CJ49" s="654"/>
      <c r="CK49" s="654"/>
      <c r="CL49" s="654"/>
      <c r="CM49" s="654"/>
      <c r="CN49" s="654"/>
      <c r="CO49" s="654"/>
      <c r="CP49" s="654"/>
      <c r="CQ49" s="655"/>
      <c r="CR49" s="656">
        <v>21298520</v>
      </c>
      <c r="CS49" s="657"/>
      <c r="CT49" s="657"/>
      <c r="CU49" s="657"/>
      <c r="CV49" s="657"/>
      <c r="CW49" s="657"/>
      <c r="CX49" s="657"/>
      <c r="CY49" s="658"/>
      <c r="CZ49" s="659">
        <v>100</v>
      </c>
      <c r="DA49" s="660"/>
      <c r="DB49" s="660"/>
      <c r="DC49" s="661"/>
      <c r="DD49" s="662">
        <v>12893076</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Az4TBaHUpYstg+QXBnR95GwAhRjyczCGfIuMlGa4sB+T2SOKCisK20un07s++bDOb0+ZL5adlmLmvfSAQzN4pQ==" saltValue="G5/rXTIj2se1CkkPU1D8G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Q55" zoomScale="70" zoomScaleNormal="25" zoomScaleSheetLayoutView="70" workbookViewId="0">
      <selection activeCell="BI68" sqref="BI68"/>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378</v>
      </c>
      <c r="C7" s="1120"/>
      <c r="D7" s="1120"/>
      <c r="E7" s="1120"/>
      <c r="F7" s="1120"/>
      <c r="G7" s="1120"/>
      <c r="H7" s="1120"/>
      <c r="I7" s="1120"/>
      <c r="J7" s="1120"/>
      <c r="K7" s="1120"/>
      <c r="L7" s="1120"/>
      <c r="M7" s="1120"/>
      <c r="N7" s="1120"/>
      <c r="O7" s="1120"/>
      <c r="P7" s="1121"/>
      <c r="Q7" s="1173">
        <v>21856</v>
      </c>
      <c r="R7" s="1174"/>
      <c r="S7" s="1174"/>
      <c r="T7" s="1174"/>
      <c r="U7" s="1174"/>
      <c r="V7" s="1174">
        <v>21296</v>
      </c>
      <c r="W7" s="1174"/>
      <c r="X7" s="1174"/>
      <c r="Y7" s="1174"/>
      <c r="Z7" s="1174"/>
      <c r="AA7" s="1174">
        <v>560</v>
      </c>
      <c r="AB7" s="1174"/>
      <c r="AC7" s="1174"/>
      <c r="AD7" s="1174"/>
      <c r="AE7" s="1175"/>
      <c r="AF7" s="1176">
        <v>554</v>
      </c>
      <c r="AG7" s="1177"/>
      <c r="AH7" s="1177"/>
      <c r="AI7" s="1177"/>
      <c r="AJ7" s="1178"/>
      <c r="AK7" s="1160">
        <v>1511</v>
      </c>
      <c r="AL7" s="1161"/>
      <c r="AM7" s="1161"/>
      <c r="AN7" s="1161"/>
      <c r="AO7" s="1161"/>
      <c r="AP7" s="1161">
        <v>19023</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574</v>
      </c>
      <c r="BT7" s="1165"/>
      <c r="BU7" s="1165"/>
      <c r="BV7" s="1165"/>
      <c r="BW7" s="1165"/>
      <c r="BX7" s="1165"/>
      <c r="BY7" s="1165"/>
      <c r="BZ7" s="1165"/>
      <c r="CA7" s="1165"/>
      <c r="CB7" s="1165"/>
      <c r="CC7" s="1165"/>
      <c r="CD7" s="1165"/>
      <c r="CE7" s="1165"/>
      <c r="CF7" s="1165"/>
      <c r="CG7" s="1166"/>
      <c r="CH7" s="1157">
        <v>0</v>
      </c>
      <c r="CI7" s="1158"/>
      <c r="CJ7" s="1158"/>
      <c r="CK7" s="1158"/>
      <c r="CL7" s="1159"/>
      <c r="CM7" s="1157">
        <v>105</v>
      </c>
      <c r="CN7" s="1158"/>
      <c r="CO7" s="1158"/>
      <c r="CP7" s="1158"/>
      <c r="CQ7" s="1159"/>
      <c r="CR7" s="1157">
        <v>55</v>
      </c>
      <c r="CS7" s="1158"/>
      <c r="CT7" s="1158"/>
      <c r="CU7" s="1158"/>
      <c r="CV7" s="1159"/>
      <c r="CW7" s="1157" t="s">
        <v>586</v>
      </c>
      <c r="CX7" s="1158"/>
      <c r="CY7" s="1158"/>
      <c r="CZ7" s="1158"/>
      <c r="DA7" s="1159"/>
      <c r="DB7" s="1157" t="s">
        <v>587</v>
      </c>
      <c r="DC7" s="1158"/>
      <c r="DD7" s="1158"/>
      <c r="DE7" s="1158"/>
      <c r="DF7" s="1159"/>
      <c r="DG7" s="1157" t="s">
        <v>587</v>
      </c>
      <c r="DH7" s="1158"/>
      <c r="DI7" s="1158"/>
      <c r="DJ7" s="1158"/>
      <c r="DK7" s="1159"/>
      <c r="DL7" s="1157" t="s">
        <v>587</v>
      </c>
      <c r="DM7" s="1158"/>
      <c r="DN7" s="1158"/>
      <c r="DO7" s="1158"/>
      <c r="DP7" s="1159"/>
      <c r="DQ7" s="1157" t="s">
        <v>586</v>
      </c>
      <c r="DR7" s="1158"/>
      <c r="DS7" s="1158"/>
      <c r="DT7" s="1158"/>
      <c r="DU7" s="1159"/>
      <c r="DV7" s="1184"/>
      <c r="DW7" s="1185"/>
      <c r="DX7" s="1185"/>
      <c r="DY7" s="1185"/>
      <c r="DZ7" s="1186"/>
      <c r="EA7" s="234"/>
    </row>
    <row r="8" spans="1:131" s="235" customFormat="1" ht="26.25" customHeight="1">
      <c r="A8" s="241">
        <v>2</v>
      </c>
      <c r="B8" s="1106" t="s">
        <v>379</v>
      </c>
      <c r="C8" s="1107"/>
      <c r="D8" s="1107"/>
      <c r="E8" s="1107"/>
      <c r="F8" s="1107"/>
      <c r="G8" s="1107"/>
      <c r="H8" s="1107"/>
      <c r="I8" s="1107"/>
      <c r="J8" s="1107"/>
      <c r="K8" s="1107"/>
      <c r="L8" s="1107"/>
      <c r="M8" s="1107"/>
      <c r="N8" s="1107"/>
      <c r="O8" s="1107"/>
      <c r="P8" s="1108"/>
      <c r="Q8" s="1112">
        <v>4</v>
      </c>
      <c r="R8" s="1113"/>
      <c r="S8" s="1113"/>
      <c r="T8" s="1113"/>
      <c r="U8" s="1113"/>
      <c r="V8" s="1113">
        <v>3</v>
      </c>
      <c r="W8" s="1113"/>
      <c r="X8" s="1113"/>
      <c r="Y8" s="1113"/>
      <c r="Z8" s="1113"/>
      <c r="AA8" s="1113">
        <v>2</v>
      </c>
      <c r="AB8" s="1113"/>
      <c r="AC8" s="1113"/>
      <c r="AD8" s="1113"/>
      <c r="AE8" s="1114"/>
      <c r="AF8" s="1088">
        <v>2</v>
      </c>
      <c r="AG8" s="1089"/>
      <c r="AH8" s="1089"/>
      <c r="AI8" s="1089"/>
      <c r="AJ8" s="1090"/>
      <c r="AK8" s="1155" t="s">
        <v>579</v>
      </c>
      <c r="AL8" s="1156"/>
      <c r="AM8" s="1156"/>
      <c r="AN8" s="1156"/>
      <c r="AO8" s="1156"/>
      <c r="AP8" s="1156" t="s">
        <v>585</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575</v>
      </c>
      <c r="BT8" s="1084"/>
      <c r="BU8" s="1084"/>
      <c r="BV8" s="1084"/>
      <c r="BW8" s="1084"/>
      <c r="BX8" s="1084"/>
      <c r="BY8" s="1084"/>
      <c r="BZ8" s="1084"/>
      <c r="CA8" s="1084"/>
      <c r="CB8" s="1084"/>
      <c r="CC8" s="1084"/>
      <c r="CD8" s="1084"/>
      <c r="CE8" s="1084"/>
      <c r="CF8" s="1084"/>
      <c r="CG8" s="1085"/>
      <c r="CH8" s="1058">
        <v>1</v>
      </c>
      <c r="CI8" s="1059"/>
      <c r="CJ8" s="1059"/>
      <c r="CK8" s="1059"/>
      <c r="CL8" s="1060"/>
      <c r="CM8" s="1058">
        <v>51</v>
      </c>
      <c r="CN8" s="1059"/>
      <c r="CO8" s="1059"/>
      <c r="CP8" s="1059"/>
      <c r="CQ8" s="1060"/>
      <c r="CR8" s="1058">
        <v>14</v>
      </c>
      <c r="CS8" s="1059"/>
      <c r="CT8" s="1059"/>
      <c r="CU8" s="1059"/>
      <c r="CV8" s="1060"/>
      <c r="CW8" s="1058" t="s">
        <v>586</v>
      </c>
      <c r="CX8" s="1059"/>
      <c r="CY8" s="1059"/>
      <c r="CZ8" s="1059"/>
      <c r="DA8" s="1060"/>
      <c r="DB8" s="1058" t="s">
        <v>587</v>
      </c>
      <c r="DC8" s="1059"/>
      <c r="DD8" s="1059"/>
      <c r="DE8" s="1059"/>
      <c r="DF8" s="1060"/>
      <c r="DG8" s="1058" t="s">
        <v>587</v>
      </c>
      <c r="DH8" s="1059"/>
      <c r="DI8" s="1059"/>
      <c r="DJ8" s="1059"/>
      <c r="DK8" s="1060"/>
      <c r="DL8" s="1058" t="s">
        <v>587</v>
      </c>
      <c r="DM8" s="1059"/>
      <c r="DN8" s="1059"/>
      <c r="DO8" s="1059"/>
      <c r="DP8" s="1060"/>
      <c r="DQ8" s="1058" t="s">
        <v>587</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576</v>
      </c>
      <c r="BT9" s="1084"/>
      <c r="BU9" s="1084"/>
      <c r="BV9" s="1084"/>
      <c r="BW9" s="1084"/>
      <c r="BX9" s="1084"/>
      <c r="BY9" s="1084"/>
      <c r="BZ9" s="1084"/>
      <c r="CA9" s="1084"/>
      <c r="CB9" s="1084"/>
      <c r="CC9" s="1084"/>
      <c r="CD9" s="1084"/>
      <c r="CE9" s="1084"/>
      <c r="CF9" s="1084"/>
      <c r="CG9" s="1085"/>
      <c r="CH9" s="1058">
        <v>0</v>
      </c>
      <c r="CI9" s="1059"/>
      <c r="CJ9" s="1059"/>
      <c r="CK9" s="1059"/>
      <c r="CL9" s="1060"/>
      <c r="CM9" s="1058">
        <v>244</v>
      </c>
      <c r="CN9" s="1059"/>
      <c r="CO9" s="1059"/>
      <c r="CP9" s="1059"/>
      <c r="CQ9" s="1060"/>
      <c r="CR9" s="1058">
        <v>5</v>
      </c>
      <c r="CS9" s="1059"/>
      <c r="CT9" s="1059"/>
      <c r="CU9" s="1059"/>
      <c r="CV9" s="1060"/>
      <c r="CW9" s="1058" t="s">
        <v>586</v>
      </c>
      <c r="CX9" s="1059"/>
      <c r="CY9" s="1059"/>
      <c r="CZ9" s="1059"/>
      <c r="DA9" s="1060"/>
      <c r="DB9" s="1058" t="s">
        <v>587</v>
      </c>
      <c r="DC9" s="1059"/>
      <c r="DD9" s="1059"/>
      <c r="DE9" s="1059"/>
      <c r="DF9" s="1060"/>
      <c r="DG9" s="1058" t="s">
        <v>587</v>
      </c>
      <c r="DH9" s="1059"/>
      <c r="DI9" s="1059"/>
      <c r="DJ9" s="1059"/>
      <c r="DK9" s="1060"/>
      <c r="DL9" s="1058" t="s">
        <v>587</v>
      </c>
      <c r="DM9" s="1059"/>
      <c r="DN9" s="1059"/>
      <c r="DO9" s="1059"/>
      <c r="DP9" s="1060"/>
      <c r="DQ9" s="1058" t="s">
        <v>587</v>
      </c>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381</v>
      </c>
      <c r="B23" s="1013" t="s">
        <v>382</v>
      </c>
      <c r="C23" s="1014"/>
      <c r="D23" s="1014"/>
      <c r="E23" s="1014"/>
      <c r="F23" s="1014"/>
      <c r="G23" s="1014"/>
      <c r="H23" s="1014"/>
      <c r="I23" s="1014"/>
      <c r="J23" s="1014"/>
      <c r="K23" s="1014"/>
      <c r="L23" s="1014"/>
      <c r="M23" s="1014"/>
      <c r="N23" s="1014"/>
      <c r="O23" s="1014"/>
      <c r="P23" s="1015"/>
      <c r="Q23" s="1137">
        <v>21860</v>
      </c>
      <c r="R23" s="1138"/>
      <c r="S23" s="1138"/>
      <c r="T23" s="1138"/>
      <c r="U23" s="1138"/>
      <c r="V23" s="1138">
        <v>21299</v>
      </c>
      <c r="W23" s="1138"/>
      <c r="X23" s="1138"/>
      <c r="Y23" s="1138"/>
      <c r="Z23" s="1138"/>
      <c r="AA23" s="1138">
        <v>562</v>
      </c>
      <c r="AB23" s="1138"/>
      <c r="AC23" s="1138"/>
      <c r="AD23" s="1138"/>
      <c r="AE23" s="1139"/>
      <c r="AF23" s="1140">
        <v>556</v>
      </c>
      <c r="AG23" s="1138"/>
      <c r="AH23" s="1138"/>
      <c r="AI23" s="1138"/>
      <c r="AJ23" s="1141"/>
      <c r="AK23" s="1142"/>
      <c r="AL23" s="1143"/>
      <c r="AM23" s="1143"/>
      <c r="AN23" s="1143"/>
      <c r="AO23" s="1143"/>
      <c r="AP23" s="1138">
        <v>19023</v>
      </c>
      <c r="AQ23" s="1138"/>
      <c r="AR23" s="1138"/>
      <c r="AS23" s="1138"/>
      <c r="AT23" s="1138"/>
      <c r="AU23" s="1144"/>
      <c r="AV23" s="1144"/>
      <c r="AW23" s="1144"/>
      <c r="AX23" s="1144"/>
      <c r="AY23" s="1145"/>
      <c r="AZ23" s="1134" t="s">
        <v>383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361</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394</v>
      </c>
      <c r="C28" s="1120"/>
      <c r="D28" s="1120"/>
      <c r="E28" s="1120"/>
      <c r="F28" s="1120"/>
      <c r="G28" s="1120"/>
      <c r="H28" s="1120"/>
      <c r="I28" s="1120"/>
      <c r="J28" s="1120"/>
      <c r="K28" s="1120"/>
      <c r="L28" s="1120"/>
      <c r="M28" s="1120"/>
      <c r="N28" s="1120"/>
      <c r="O28" s="1120"/>
      <c r="P28" s="1121"/>
      <c r="Q28" s="1122">
        <v>5262</v>
      </c>
      <c r="R28" s="1123"/>
      <c r="S28" s="1123"/>
      <c r="T28" s="1123"/>
      <c r="U28" s="1123"/>
      <c r="V28" s="1123">
        <v>5084</v>
      </c>
      <c r="W28" s="1123"/>
      <c r="X28" s="1123"/>
      <c r="Y28" s="1123"/>
      <c r="Z28" s="1123"/>
      <c r="AA28" s="1123">
        <v>178</v>
      </c>
      <c r="AB28" s="1123"/>
      <c r="AC28" s="1123"/>
      <c r="AD28" s="1123"/>
      <c r="AE28" s="1124"/>
      <c r="AF28" s="1125">
        <v>178</v>
      </c>
      <c r="AG28" s="1123"/>
      <c r="AH28" s="1123"/>
      <c r="AI28" s="1123"/>
      <c r="AJ28" s="1126"/>
      <c r="AK28" s="1127">
        <v>332</v>
      </c>
      <c r="AL28" s="1115"/>
      <c r="AM28" s="1115"/>
      <c r="AN28" s="1115"/>
      <c r="AO28" s="1115"/>
      <c r="AP28" s="1115" t="s">
        <v>577</v>
      </c>
      <c r="AQ28" s="1115"/>
      <c r="AR28" s="1115"/>
      <c r="AS28" s="1115"/>
      <c r="AT28" s="1115"/>
      <c r="AU28" s="1115" t="s">
        <v>577</v>
      </c>
      <c r="AV28" s="1115"/>
      <c r="AW28" s="1115"/>
      <c r="AX28" s="1115"/>
      <c r="AY28" s="1115"/>
      <c r="AZ28" s="1116" t="s">
        <v>577</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395</v>
      </c>
      <c r="C29" s="1107"/>
      <c r="D29" s="1107"/>
      <c r="E29" s="1107"/>
      <c r="F29" s="1107"/>
      <c r="G29" s="1107"/>
      <c r="H29" s="1107"/>
      <c r="I29" s="1107"/>
      <c r="J29" s="1107"/>
      <c r="K29" s="1107"/>
      <c r="L29" s="1107"/>
      <c r="M29" s="1107"/>
      <c r="N29" s="1107"/>
      <c r="O29" s="1107"/>
      <c r="P29" s="1108"/>
      <c r="Q29" s="1112">
        <v>4005</v>
      </c>
      <c r="R29" s="1113"/>
      <c r="S29" s="1113"/>
      <c r="T29" s="1113"/>
      <c r="U29" s="1113"/>
      <c r="V29" s="1113">
        <v>3861</v>
      </c>
      <c r="W29" s="1113"/>
      <c r="X29" s="1113"/>
      <c r="Y29" s="1113"/>
      <c r="Z29" s="1113"/>
      <c r="AA29" s="1113">
        <v>144</v>
      </c>
      <c r="AB29" s="1113"/>
      <c r="AC29" s="1113"/>
      <c r="AD29" s="1113"/>
      <c r="AE29" s="1114"/>
      <c r="AF29" s="1088">
        <v>144</v>
      </c>
      <c r="AG29" s="1089"/>
      <c r="AH29" s="1089"/>
      <c r="AI29" s="1089"/>
      <c r="AJ29" s="1090"/>
      <c r="AK29" s="1049">
        <v>565</v>
      </c>
      <c r="AL29" s="1040"/>
      <c r="AM29" s="1040"/>
      <c r="AN29" s="1040"/>
      <c r="AO29" s="1040"/>
      <c r="AP29" s="1040" t="s">
        <v>577</v>
      </c>
      <c r="AQ29" s="1040"/>
      <c r="AR29" s="1040"/>
      <c r="AS29" s="1040"/>
      <c r="AT29" s="1040"/>
      <c r="AU29" s="1040" t="s">
        <v>577</v>
      </c>
      <c r="AV29" s="1040"/>
      <c r="AW29" s="1040"/>
      <c r="AX29" s="1040"/>
      <c r="AY29" s="1040"/>
      <c r="AZ29" s="1111" t="s">
        <v>577</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396</v>
      </c>
      <c r="C30" s="1107"/>
      <c r="D30" s="1107"/>
      <c r="E30" s="1107"/>
      <c r="F30" s="1107"/>
      <c r="G30" s="1107"/>
      <c r="H30" s="1107"/>
      <c r="I30" s="1107"/>
      <c r="J30" s="1107"/>
      <c r="K30" s="1107"/>
      <c r="L30" s="1107"/>
      <c r="M30" s="1107"/>
      <c r="N30" s="1107"/>
      <c r="O30" s="1107"/>
      <c r="P30" s="1108"/>
      <c r="Q30" s="1112">
        <v>495</v>
      </c>
      <c r="R30" s="1113"/>
      <c r="S30" s="1113"/>
      <c r="T30" s="1113"/>
      <c r="U30" s="1113"/>
      <c r="V30" s="1113">
        <v>491</v>
      </c>
      <c r="W30" s="1113"/>
      <c r="X30" s="1113"/>
      <c r="Y30" s="1113"/>
      <c r="Z30" s="1113"/>
      <c r="AA30" s="1113">
        <v>4</v>
      </c>
      <c r="AB30" s="1113"/>
      <c r="AC30" s="1113"/>
      <c r="AD30" s="1113"/>
      <c r="AE30" s="1114"/>
      <c r="AF30" s="1088">
        <v>4</v>
      </c>
      <c r="AG30" s="1089"/>
      <c r="AH30" s="1089"/>
      <c r="AI30" s="1089"/>
      <c r="AJ30" s="1090"/>
      <c r="AK30" s="1049">
        <v>138</v>
      </c>
      <c r="AL30" s="1040"/>
      <c r="AM30" s="1040"/>
      <c r="AN30" s="1040"/>
      <c r="AO30" s="1040"/>
      <c r="AP30" s="1040" t="s">
        <v>577</v>
      </c>
      <c r="AQ30" s="1040"/>
      <c r="AR30" s="1040"/>
      <c r="AS30" s="1040"/>
      <c r="AT30" s="1040"/>
      <c r="AU30" s="1040" t="s">
        <v>577</v>
      </c>
      <c r="AV30" s="1040"/>
      <c r="AW30" s="1040"/>
      <c r="AX30" s="1040"/>
      <c r="AY30" s="1040"/>
      <c r="AZ30" s="1111" t="s">
        <v>577</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33" customHeight="1">
      <c r="A31" s="246">
        <v>4</v>
      </c>
      <c r="B31" s="1106" t="s">
        <v>397</v>
      </c>
      <c r="C31" s="1107"/>
      <c r="D31" s="1107"/>
      <c r="E31" s="1107"/>
      <c r="F31" s="1107"/>
      <c r="G31" s="1107"/>
      <c r="H31" s="1107"/>
      <c r="I31" s="1107"/>
      <c r="J31" s="1107"/>
      <c r="K31" s="1107"/>
      <c r="L31" s="1107"/>
      <c r="M31" s="1107"/>
      <c r="N31" s="1107"/>
      <c r="O31" s="1107"/>
      <c r="P31" s="1108"/>
      <c r="Q31" s="1112">
        <v>1104</v>
      </c>
      <c r="R31" s="1113"/>
      <c r="S31" s="1113"/>
      <c r="T31" s="1113"/>
      <c r="U31" s="1113"/>
      <c r="V31" s="1113">
        <v>949</v>
      </c>
      <c r="W31" s="1113"/>
      <c r="X31" s="1113"/>
      <c r="Y31" s="1113"/>
      <c r="Z31" s="1113"/>
      <c r="AA31" s="1113">
        <v>155</v>
      </c>
      <c r="AB31" s="1113"/>
      <c r="AC31" s="1113"/>
      <c r="AD31" s="1113"/>
      <c r="AE31" s="1114"/>
      <c r="AF31" s="1088">
        <v>2319</v>
      </c>
      <c r="AG31" s="1089"/>
      <c r="AH31" s="1089"/>
      <c r="AI31" s="1089"/>
      <c r="AJ31" s="1090"/>
      <c r="AK31" s="1049">
        <v>13</v>
      </c>
      <c r="AL31" s="1040"/>
      <c r="AM31" s="1040"/>
      <c r="AN31" s="1040"/>
      <c r="AO31" s="1040"/>
      <c r="AP31" s="1040">
        <v>1501</v>
      </c>
      <c r="AQ31" s="1040"/>
      <c r="AR31" s="1040"/>
      <c r="AS31" s="1040"/>
      <c r="AT31" s="1040"/>
      <c r="AU31" s="1040">
        <v>102</v>
      </c>
      <c r="AV31" s="1040"/>
      <c r="AW31" s="1040"/>
      <c r="AX31" s="1040"/>
      <c r="AY31" s="1040"/>
      <c r="AZ31" s="1111" t="s">
        <v>577</v>
      </c>
      <c r="BA31" s="1111"/>
      <c r="BB31" s="1111"/>
      <c r="BC31" s="1111"/>
      <c r="BD31" s="1111"/>
      <c r="BE31" s="1101" t="s">
        <v>398</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399</v>
      </c>
      <c r="C32" s="1107"/>
      <c r="D32" s="1107"/>
      <c r="E32" s="1107"/>
      <c r="F32" s="1107"/>
      <c r="G32" s="1107"/>
      <c r="H32" s="1107"/>
      <c r="I32" s="1107"/>
      <c r="J32" s="1107"/>
      <c r="K32" s="1107"/>
      <c r="L32" s="1107"/>
      <c r="M32" s="1107"/>
      <c r="N32" s="1107"/>
      <c r="O32" s="1107"/>
      <c r="P32" s="1108"/>
      <c r="Q32" s="1112">
        <v>207</v>
      </c>
      <c r="R32" s="1113"/>
      <c r="S32" s="1113"/>
      <c r="T32" s="1113"/>
      <c r="U32" s="1113"/>
      <c r="V32" s="1113">
        <v>155</v>
      </c>
      <c r="W32" s="1113"/>
      <c r="X32" s="1113"/>
      <c r="Y32" s="1113"/>
      <c r="Z32" s="1113"/>
      <c r="AA32" s="1113">
        <v>53</v>
      </c>
      <c r="AB32" s="1113"/>
      <c r="AC32" s="1113"/>
      <c r="AD32" s="1113"/>
      <c r="AE32" s="1114"/>
      <c r="AF32" s="1088">
        <v>432</v>
      </c>
      <c r="AG32" s="1089"/>
      <c r="AH32" s="1089"/>
      <c r="AI32" s="1089"/>
      <c r="AJ32" s="1090"/>
      <c r="AK32" s="1049" t="s">
        <v>586</v>
      </c>
      <c r="AL32" s="1040"/>
      <c r="AM32" s="1040"/>
      <c r="AN32" s="1040"/>
      <c r="AO32" s="1040"/>
      <c r="AP32" s="1040" t="s">
        <v>577</v>
      </c>
      <c r="AQ32" s="1040"/>
      <c r="AR32" s="1040"/>
      <c r="AS32" s="1040"/>
      <c r="AT32" s="1040"/>
      <c r="AU32" s="1040" t="s">
        <v>577</v>
      </c>
      <c r="AV32" s="1040"/>
      <c r="AW32" s="1040"/>
      <c r="AX32" s="1040"/>
      <c r="AY32" s="1040"/>
      <c r="AZ32" s="1111" t="s">
        <v>577</v>
      </c>
      <c r="BA32" s="1111"/>
      <c r="BB32" s="1111"/>
      <c r="BC32" s="1111"/>
      <c r="BD32" s="1111"/>
      <c r="BE32" s="1101" t="s">
        <v>400</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401</v>
      </c>
      <c r="C33" s="1107"/>
      <c r="D33" s="1107"/>
      <c r="E33" s="1107"/>
      <c r="F33" s="1107"/>
      <c r="G33" s="1107"/>
      <c r="H33" s="1107"/>
      <c r="I33" s="1107"/>
      <c r="J33" s="1107"/>
      <c r="K33" s="1107"/>
      <c r="L33" s="1107"/>
      <c r="M33" s="1107"/>
      <c r="N33" s="1107"/>
      <c r="O33" s="1107"/>
      <c r="P33" s="1108"/>
      <c r="Q33" s="1112">
        <v>1907</v>
      </c>
      <c r="R33" s="1113"/>
      <c r="S33" s="1113"/>
      <c r="T33" s="1113"/>
      <c r="U33" s="1113"/>
      <c r="V33" s="1113">
        <v>1907</v>
      </c>
      <c r="W33" s="1113"/>
      <c r="X33" s="1113"/>
      <c r="Y33" s="1113"/>
      <c r="Z33" s="1113"/>
      <c r="AA33" s="1113">
        <v>0</v>
      </c>
      <c r="AB33" s="1113"/>
      <c r="AC33" s="1113"/>
      <c r="AD33" s="1113"/>
      <c r="AE33" s="1114"/>
      <c r="AF33" s="1088">
        <v>0</v>
      </c>
      <c r="AG33" s="1089"/>
      <c r="AH33" s="1089"/>
      <c r="AI33" s="1089"/>
      <c r="AJ33" s="1090"/>
      <c r="AK33" s="1049">
        <v>556</v>
      </c>
      <c r="AL33" s="1040"/>
      <c r="AM33" s="1040"/>
      <c r="AN33" s="1040"/>
      <c r="AO33" s="1040"/>
      <c r="AP33" s="1040">
        <v>9183</v>
      </c>
      <c r="AQ33" s="1040"/>
      <c r="AR33" s="1040"/>
      <c r="AS33" s="1040"/>
      <c r="AT33" s="1040"/>
      <c r="AU33" s="1040">
        <v>5997</v>
      </c>
      <c r="AV33" s="1040"/>
      <c r="AW33" s="1040"/>
      <c r="AX33" s="1040"/>
      <c r="AY33" s="1040"/>
      <c r="AZ33" s="1111" t="s">
        <v>577</v>
      </c>
      <c r="BA33" s="1111"/>
      <c r="BB33" s="1111"/>
      <c r="BC33" s="1111"/>
      <c r="BD33" s="1111"/>
      <c r="BE33" s="1101" t="s">
        <v>402</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403</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381</v>
      </c>
      <c r="B63" s="1013" t="s">
        <v>404</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3077</v>
      </c>
      <c r="AG63" s="1028"/>
      <c r="AH63" s="1028"/>
      <c r="AI63" s="1028"/>
      <c r="AJ63" s="1099"/>
      <c r="AK63" s="1100"/>
      <c r="AL63" s="1032"/>
      <c r="AM63" s="1032"/>
      <c r="AN63" s="1032"/>
      <c r="AO63" s="1032"/>
      <c r="AP63" s="1028">
        <v>10684</v>
      </c>
      <c r="AQ63" s="1028"/>
      <c r="AR63" s="1028"/>
      <c r="AS63" s="1028"/>
      <c r="AT63" s="1028"/>
      <c r="AU63" s="1028">
        <v>6099</v>
      </c>
      <c r="AV63" s="1028"/>
      <c r="AW63" s="1028"/>
      <c r="AX63" s="1028"/>
      <c r="AY63" s="1028"/>
      <c r="AZ63" s="1094"/>
      <c r="BA63" s="1094"/>
      <c r="BB63" s="1094"/>
      <c r="BC63" s="1094"/>
      <c r="BD63" s="1094"/>
      <c r="BE63" s="1029"/>
      <c r="BF63" s="1029"/>
      <c r="BG63" s="1029"/>
      <c r="BH63" s="1029"/>
      <c r="BI63" s="1030"/>
      <c r="BJ63" s="1095" t="s">
        <v>405</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407</v>
      </c>
      <c r="B66" s="1065"/>
      <c r="C66" s="1065"/>
      <c r="D66" s="1065"/>
      <c r="E66" s="1065"/>
      <c r="F66" s="1065"/>
      <c r="G66" s="1065"/>
      <c r="H66" s="1065"/>
      <c r="I66" s="1065"/>
      <c r="J66" s="1065"/>
      <c r="K66" s="1065"/>
      <c r="L66" s="1065"/>
      <c r="M66" s="1065"/>
      <c r="N66" s="1065"/>
      <c r="O66" s="1065"/>
      <c r="P66" s="1066"/>
      <c r="Q66" s="1070" t="s">
        <v>408</v>
      </c>
      <c r="R66" s="1071"/>
      <c r="S66" s="1071"/>
      <c r="T66" s="1071"/>
      <c r="U66" s="1072"/>
      <c r="V66" s="1070" t="s">
        <v>387</v>
      </c>
      <c r="W66" s="1071"/>
      <c r="X66" s="1071"/>
      <c r="Y66" s="1071"/>
      <c r="Z66" s="1072"/>
      <c r="AA66" s="1070" t="s">
        <v>409</v>
      </c>
      <c r="AB66" s="1071"/>
      <c r="AC66" s="1071"/>
      <c r="AD66" s="1071"/>
      <c r="AE66" s="1072"/>
      <c r="AF66" s="1076" t="s">
        <v>410</v>
      </c>
      <c r="AG66" s="1077"/>
      <c r="AH66" s="1077"/>
      <c r="AI66" s="1077"/>
      <c r="AJ66" s="1078"/>
      <c r="AK66" s="1070" t="s">
        <v>411</v>
      </c>
      <c r="AL66" s="1065"/>
      <c r="AM66" s="1065"/>
      <c r="AN66" s="1065"/>
      <c r="AO66" s="1066"/>
      <c r="AP66" s="1070" t="s">
        <v>412</v>
      </c>
      <c r="AQ66" s="1071"/>
      <c r="AR66" s="1071"/>
      <c r="AS66" s="1071"/>
      <c r="AT66" s="1072"/>
      <c r="AU66" s="1070" t="s">
        <v>413</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565</v>
      </c>
      <c r="C68" s="1055"/>
      <c r="D68" s="1055"/>
      <c r="E68" s="1055"/>
      <c r="F68" s="1055"/>
      <c r="G68" s="1055"/>
      <c r="H68" s="1055"/>
      <c r="I68" s="1055"/>
      <c r="J68" s="1055"/>
      <c r="K68" s="1055"/>
      <c r="L68" s="1055"/>
      <c r="M68" s="1055"/>
      <c r="N68" s="1055"/>
      <c r="O68" s="1055"/>
      <c r="P68" s="1056"/>
      <c r="Q68" s="1057">
        <v>1131</v>
      </c>
      <c r="R68" s="1051"/>
      <c r="S68" s="1051"/>
      <c r="T68" s="1051"/>
      <c r="U68" s="1051"/>
      <c r="V68" s="1051">
        <v>1127</v>
      </c>
      <c r="W68" s="1051"/>
      <c r="X68" s="1051"/>
      <c r="Y68" s="1051"/>
      <c r="Z68" s="1051"/>
      <c r="AA68" s="1051">
        <v>4</v>
      </c>
      <c r="AB68" s="1051"/>
      <c r="AC68" s="1051"/>
      <c r="AD68" s="1051"/>
      <c r="AE68" s="1051"/>
      <c r="AF68" s="1051">
        <v>4</v>
      </c>
      <c r="AG68" s="1051"/>
      <c r="AH68" s="1051"/>
      <c r="AI68" s="1051"/>
      <c r="AJ68" s="1051"/>
      <c r="AK68" s="1051" t="s">
        <v>577</v>
      </c>
      <c r="AL68" s="1051"/>
      <c r="AM68" s="1051"/>
      <c r="AN68" s="1051"/>
      <c r="AO68" s="1051"/>
      <c r="AP68" s="1051" t="s">
        <v>577</v>
      </c>
      <c r="AQ68" s="1051"/>
      <c r="AR68" s="1051"/>
      <c r="AS68" s="1051"/>
      <c r="AT68" s="1051"/>
      <c r="AU68" s="1051" t="s">
        <v>577</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566</v>
      </c>
      <c r="C69" s="1044"/>
      <c r="D69" s="1044"/>
      <c r="E69" s="1044"/>
      <c r="F69" s="1044"/>
      <c r="G69" s="1044"/>
      <c r="H69" s="1044"/>
      <c r="I69" s="1044"/>
      <c r="J69" s="1044"/>
      <c r="K69" s="1044"/>
      <c r="L69" s="1044"/>
      <c r="M69" s="1044"/>
      <c r="N69" s="1044"/>
      <c r="O69" s="1044"/>
      <c r="P69" s="1045"/>
      <c r="Q69" s="1046">
        <v>90</v>
      </c>
      <c r="R69" s="1040"/>
      <c r="S69" s="1040"/>
      <c r="T69" s="1040"/>
      <c r="U69" s="1040"/>
      <c r="V69" s="1040">
        <v>77</v>
      </c>
      <c r="W69" s="1040"/>
      <c r="X69" s="1040"/>
      <c r="Y69" s="1040"/>
      <c r="Z69" s="1040"/>
      <c r="AA69" s="1040">
        <v>13</v>
      </c>
      <c r="AB69" s="1040"/>
      <c r="AC69" s="1040"/>
      <c r="AD69" s="1040"/>
      <c r="AE69" s="1040"/>
      <c r="AF69" s="1040">
        <v>13</v>
      </c>
      <c r="AG69" s="1040"/>
      <c r="AH69" s="1040"/>
      <c r="AI69" s="1040"/>
      <c r="AJ69" s="1040"/>
      <c r="AK69" s="1040">
        <v>8</v>
      </c>
      <c r="AL69" s="1040"/>
      <c r="AM69" s="1040"/>
      <c r="AN69" s="1040"/>
      <c r="AO69" s="1040"/>
      <c r="AP69" s="1040" t="s">
        <v>577</v>
      </c>
      <c r="AQ69" s="1040"/>
      <c r="AR69" s="1040"/>
      <c r="AS69" s="1040"/>
      <c r="AT69" s="1040"/>
      <c r="AU69" s="1040" t="s">
        <v>577</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567</v>
      </c>
      <c r="C70" s="1044"/>
      <c r="D70" s="1044"/>
      <c r="E70" s="1044"/>
      <c r="F70" s="1044"/>
      <c r="G70" s="1044"/>
      <c r="H70" s="1044"/>
      <c r="I70" s="1044"/>
      <c r="J70" s="1044"/>
      <c r="K70" s="1044"/>
      <c r="L70" s="1044"/>
      <c r="M70" s="1044"/>
      <c r="N70" s="1044"/>
      <c r="O70" s="1044"/>
      <c r="P70" s="1045"/>
      <c r="Q70" s="1046">
        <v>7568</v>
      </c>
      <c r="R70" s="1040"/>
      <c r="S70" s="1040"/>
      <c r="T70" s="1040"/>
      <c r="U70" s="1040"/>
      <c r="V70" s="1040">
        <v>7340</v>
      </c>
      <c r="W70" s="1040"/>
      <c r="X70" s="1040"/>
      <c r="Y70" s="1040"/>
      <c r="Z70" s="1040"/>
      <c r="AA70" s="1040">
        <v>228</v>
      </c>
      <c r="AB70" s="1040"/>
      <c r="AC70" s="1040"/>
      <c r="AD70" s="1040"/>
      <c r="AE70" s="1040"/>
      <c r="AF70" s="1040">
        <v>228</v>
      </c>
      <c r="AG70" s="1040"/>
      <c r="AH70" s="1040"/>
      <c r="AI70" s="1040"/>
      <c r="AJ70" s="1040"/>
      <c r="AK70" s="1040" t="s">
        <v>577</v>
      </c>
      <c r="AL70" s="1040"/>
      <c r="AM70" s="1040"/>
      <c r="AN70" s="1040"/>
      <c r="AO70" s="1040"/>
      <c r="AP70" s="1040" t="s">
        <v>577</v>
      </c>
      <c r="AQ70" s="1040"/>
      <c r="AR70" s="1040"/>
      <c r="AS70" s="1040"/>
      <c r="AT70" s="1040"/>
      <c r="AU70" s="1040" t="s">
        <v>577</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568</v>
      </c>
      <c r="C71" s="1044"/>
      <c r="D71" s="1044"/>
      <c r="E71" s="1044"/>
      <c r="F71" s="1044"/>
      <c r="G71" s="1044"/>
      <c r="H71" s="1044"/>
      <c r="I71" s="1044"/>
      <c r="J71" s="1044"/>
      <c r="K71" s="1044"/>
      <c r="L71" s="1044"/>
      <c r="M71" s="1044"/>
      <c r="N71" s="1044"/>
      <c r="O71" s="1044"/>
      <c r="P71" s="1045"/>
      <c r="Q71" s="1046">
        <v>1869</v>
      </c>
      <c r="R71" s="1040"/>
      <c r="S71" s="1040"/>
      <c r="T71" s="1040"/>
      <c r="U71" s="1040"/>
      <c r="V71" s="1040">
        <v>1810</v>
      </c>
      <c r="W71" s="1040"/>
      <c r="X71" s="1040"/>
      <c r="Y71" s="1040"/>
      <c r="Z71" s="1040"/>
      <c r="AA71" s="1040">
        <v>59</v>
      </c>
      <c r="AB71" s="1040"/>
      <c r="AC71" s="1040"/>
      <c r="AD71" s="1040"/>
      <c r="AE71" s="1040"/>
      <c r="AF71" s="1040">
        <v>59</v>
      </c>
      <c r="AG71" s="1040"/>
      <c r="AH71" s="1040"/>
      <c r="AI71" s="1040"/>
      <c r="AJ71" s="1040"/>
      <c r="AK71" s="1040" t="s">
        <v>577</v>
      </c>
      <c r="AL71" s="1040"/>
      <c r="AM71" s="1040"/>
      <c r="AN71" s="1040"/>
      <c r="AO71" s="1040"/>
      <c r="AP71" s="1040">
        <v>1242</v>
      </c>
      <c r="AQ71" s="1040"/>
      <c r="AR71" s="1040"/>
      <c r="AS71" s="1040"/>
      <c r="AT71" s="1040"/>
      <c r="AU71" s="1040">
        <v>824</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569</v>
      </c>
      <c r="C72" s="1044"/>
      <c r="D72" s="1044"/>
      <c r="E72" s="1044"/>
      <c r="F72" s="1044"/>
      <c r="G72" s="1044"/>
      <c r="H72" s="1044"/>
      <c r="I72" s="1044"/>
      <c r="J72" s="1044"/>
      <c r="K72" s="1044"/>
      <c r="L72" s="1044"/>
      <c r="M72" s="1044"/>
      <c r="N72" s="1044"/>
      <c r="O72" s="1044"/>
      <c r="P72" s="1045"/>
      <c r="Q72" s="1046">
        <v>102</v>
      </c>
      <c r="R72" s="1040"/>
      <c r="S72" s="1040"/>
      <c r="T72" s="1040"/>
      <c r="U72" s="1040"/>
      <c r="V72" s="1040">
        <v>96</v>
      </c>
      <c r="W72" s="1040"/>
      <c r="X72" s="1040"/>
      <c r="Y72" s="1040"/>
      <c r="Z72" s="1040"/>
      <c r="AA72" s="1040">
        <v>6</v>
      </c>
      <c r="AB72" s="1040"/>
      <c r="AC72" s="1040"/>
      <c r="AD72" s="1040"/>
      <c r="AE72" s="1040"/>
      <c r="AF72" s="1040">
        <v>6</v>
      </c>
      <c r="AG72" s="1040"/>
      <c r="AH72" s="1040"/>
      <c r="AI72" s="1040"/>
      <c r="AJ72" s="1040"/>
      <c r="AK72" s="1040">
        <v>1</v>
      </c>
      <c r="AL72" s="1040"/>
      <c r="AM72" s="1040"/>
      <c r="AN72" s="1040"/>
      <c r="AO72" s="1040"/>
      <c r="AP72" s="1040" t="s">
        <v>577</v>
      </c>
      <c r="AQ72" s="1040"/>
      <c r="AR72" s="1040"/>
      <c r="AS72" s="1040"/>
      <c r="AT72" s="1040"/>
      <c r="AU72" s="1040" t="s">
        <v>577</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570</v>
      </c>
      <c r="C73" s="1044"/>
      <c r="D73" s="1044"/>
      <c r="E73" s="1044"/>
      <c r="F73" s="1044"/>
      <c r="G73" s="1044"/>
      <c r="H73" s="1044"/>
      <c r="I73" s="1044"/>
      <c r="J73" s="1044"/>
      <c r="K73" s="1044"/>
      <c r="L73" s="1044"/>
      <c r="M73" s="1044"/>
      <c r="N73" s="1044"/>
      <c r="O73" s="1044"/>
      <c r="P73" s="1045"/>
      <c r="Q73" s="1046">
        <v>94</v>
      </c>
      <c r="R73" s="1040"/>
      <c r="S73" s="1040"/>
      <c r="T73" s="1040"/>
      <c r="U73" s="1040"/>
      <c r="V73" s="1040">
        <v>92</v>
      </c>
      <c r="W73" s="1040"/>
      <c r="X73" s="1040"/>
      <c r="Y73" s="1040"/>
      <c r="Z73" s="1040"/>
      <c r="AA73" s="1040">
        <v>2</v>
      </c>
      <c r="AB73" s="1040"/>
      <c r="AC73" s="1040"/>
      <c r="AD73" s="1040"/>
      <c r="AE73" s="1040"/>
      <c r="AF73" s="1040">
        <v>2</v>
      </c>
      <c r="AG73" s="1040"/>
      <c r="AH73" s="1040"/>
      <c r="AI73" s="1040"/>
      <c r="AJ73" s="1040"/>
      <c r="AK73" s="1040" t="s">
        <v>577</v>
      </c>
      <c r="AL73" s="1040"/>
      <c r="AM73" s="1040"/>
      <c r="AN73" s="1040"/>
      <c r="AO73" s="1040"/>
      <c r="AP73" s="1040">
        <v>24</v>
      </c>
      <c r="AQ73" s="1040"/>
      <c r="AR73" s="1040"/>
      <c r="AS73" s="1040"/>
      <c r="AT73" s="1040"/>
      <c r="AU73" s="1040">
        <v>12</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571</v>
      </c>
      <c r="C74" s="1044"/>
      <c r="D74" s="1044"/>
      <c r="E74" s="1044"/>
      <c r="F74" s="1044"/>
      <c r="G74" s="1044"/>
      <c r="H74" s="1044"/>
      <c r="I74" s="1044"/>
      <c r="J74" s="1044"/>
      <c r="K74" s="1044"/>
      <c r="L74" s="1044"/>
      <c r="M74" s="1044"/>
      <c r="N74" s="1044"/>
      <c r="O74" s="1044"/>
      <c r="P74" s="1045"/>
      <c r="Q74" s="1046">
        <v>1037</v>
      </c>
      <c r="R74" s="1040"/>
      <c r="S74" s="1040"/>
      <c r="T74" s="1040"/>
      <c r="U74" s="1040"/>
      <c r="V74" s="1040">
        <v>988</v>
      </c>
      <c r="W74" s="1040"/>
      <c r="X74" s="1040"/>
      <c r="Y74" s="1040"/>
      <c r="Z74" s="1040"/>
      <c r="AA74" s="1040">
        <v>49</v>
      </c>
      <c r="AB74" s="1040"/>
      <c r="AC74" s="1040"/>
      <c r="AD74" s="1040"/>
      <c r="AE74" s="1040"/>
      <c r="AF74" s="1040">
        <v>49</v>
      </c>
      <c r="AG74" s="1040"/>
      <c r="AH74" s="1040"/>
      <c r="AI74" s="1040"/>
      <c r="AJ74" s="1040"/>
      <c r="AK74" s="1040" t="s">
        <v>577</v>
      </c>
      <c r="AL74" s="1040"/>
      <c r="AM74" s="1040"/>
      <c r="AN74" s="1040"/>
      <c r="AO74" s="1040"/>
      <c r="AP74" s="1040" t="s">
        <v>577</v>
      </c>
      <c r="AQ74" s="1040"/>
      <c r="AR74" s="1040"/>
      <c r="AS74" s="1040"/>
      <c r="AT74" s="1040"/>
      <c r="AU74" s="1040" t="s">
        <v>577</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572</v>
      </c>
      <c r="C75" s="1044"/>
      <c r="D75" s="1044"/>
      <c r="E75" s="1044"/>
      <c r="F75" s="1044"/>
      <c r="G75" s="1044"/>
      <c r="H75" s="1044"/>
      <c r="I75" s="1044"/>
      <c r="J75" s="1044"/>
      <c r="K75" s="1044"/>
      <c r="L75" s="1044"/>
      <c r="M75" s="1044"/>
      <c r="N75" s="1044"/>
      <c r="O75" s="1044"/>
      <c r="P75" s="1045"/>
      <c r="Q75" s="1047">
        <v>159888</v>
      </c>
      <c r="R75" s="1048"/>
      <c r="S75" s="1048"/>
      <c r="T75" s="1048"/>
      <c r="U75" s="1049"/>
      <c r="V75" s="1050">
        <v>153993</v>
      </c>
      <c r="W75" s="1048"/>
      <c r="X75" s="1048"/>
      <c r="Y75" s="1048"/>
      <c r="Z75" s="1049"/>
      <c r="AA75" s="1050">
        <v>5895</v>
      </c>
      <c r="AB75" s="1048"/>
      <c r="AC75" s="1048"/>
      <c r="AD75" s="1048"/>
      <c r="AE75" s="1049"/>
      <c r="AF75" s="1050">
        <v>5895</v>
      </c>
      <c r="AG75" s="1048"/>
      <c r="AH75" s="1048"/>
      <c r="AI75" s="1048"/>
      <c r="AJ75" s="1049"/>
      <c r="AK75" s="1050">
        <v>1635</v>
      </c>
      <c r="AL75" s="1048"/>
      <c r="AM75" s="1048"/>
      <c r="AN75" s="1048"/>
      <c r="AO75" s="1049"/>
      <c r="AP75" s="1050" t="s">
        <v>577</v>
      </c>
      <c r="AQ75" s="1048"/>
      <c r="AR75" s="1048"/>
      <c r="AS75" s="1048"/>
      <c r="AT75" s="1049"/>
      <c r="AU75" s="1050" t="s">
        <v>577</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573</v>
      </c>
      <c r="C76" s="1044"/>
      <c r="D76" s="1044"/>
      <c r="E76" s="1044"/>
      <c r="F76" s="1044"/>
      <c r="G76" s="1044"/>
      <c r="H76" s="1044"/>
      <c r="I76" s="1044"/>
      <c r="J76" s="1044"/>
      <c r="K76" s="1044"/>
      <c r="L76" s="1044"/>
      <c r="M76" s="1044"/>
      <c r="N76" s="1044"/>
      <c r="O76" s="1044"/>
      <c r="P76" s="1045"/>
      <c r="Q76" s="1047">
        <v>5269</v>
      </c>
      <c r="R76" s="1048"/>
      <c r="S76" s="1048"/>
      <c r="T76" s="1048"/>
      <c r="U76" s="1049"/>
      <c r="V76" s="1050">
        <v>5466</v>
      </c>
      <c r="W76" s="1048"/>
      <c r="X76" s="1048"/>
      <c r="Y76" s="1048"/>
      <c r="Z76" s="1049"/>
      <c r="AA76" s="1050">
        <v>-197</v>
      </c>
      <c r="AB76" s="1048"/>
      <c r="AC76" s="1048"/>
      <c r="AD76" s="1048"/>
      <c r="AE76" s="1049"/>
      <c r="AF76" s="1050">
        <v>518</v>
      </c>
      <c r="AG76" s="1048"/>
      <c r="AH76" s="1048"/>
      <c r="AI76" s="1048"/>
      <c r="AJ76" s="1049"/>
      <c r="AK76" s="1050" t="s">
        <v>586</v>
      </c>
      <c r="AL76" s="1048"/>
      <c r="AM76" s="1048"/>
      <c r="AN76" s="1048"/>
      <c r="AO76" s="1049"/>
      <c r="AP76" s="1050">
        <v>1811</v>
      </c>
      <c r="AQ76" s="1048"/>
      <c r="AR76" s="1048"/>
      <c r="AS76" s="1048"/>
      <c r="AT76" s="1049"/>
      <c r="AU76" s="1050">
        <v>519</v>
      </c>
      <c r="AV76" s="1048"/>
      <c r="AW76" s="1048"/>
      <c r="AX76" s="1048"/>
      <c r="AY76" s="1049"/>
      <c r="AZ76" s="1041" t="s">
        <v>578</v>
      </c>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381</v>
      </c>
      <c r="B88" s="1013" t="s">
        <v>414</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6774</v>
      </c>
      <c r="AG88" s="1028"/>
      <c r="AH88" s="1028"/>
      <c r="AI88" s="1028"/>
      <c r="AJ88" s="1028"/>
      <c r="AK88" s="1032"/>
      <c r="AL88" s="1032"/>
      <c r="AM88" s="1032"/>
      <c r="AN88" s="1032"/>
      <c r="AO88" s="1032"/>
      <c r="AP88" s="1028">
        <v>3077</v>
      </c>
      <c r="AQ88" s="1028"/>
      <c r="AR88" s="1028"/>
      <c r="AS88" s="1028"/>
      <c r="AT88" s="1028"/>
      <c r="AU88" s="1028">
        <v>1355</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415</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74</v>
      </c>
      <c r="CS102" s="1020"/>
      <c r="CT102" s="1020"/>
      <c r="CU102" s="1020"/>
      <c r="CV102" s="1021"/>
      <c r="CW102" s="1019" t="s">
        <v>588</v>
      </c>
      <c r="CX102" s="1020"/>
      <c r="CY102" s="1020"/>
      <c r="CZ102" s="1020"/>
      <c r="DA102" s="1021"/>
      <c r="DB102" s="1019" t="s">
        <v>588</v>
      </c>
      <c r="DC102" s="1020"/>
      <c r="DD102" s="1020"/>
      <c r="DE102" s="1020"/>
      <c r="DF102" s="1021"/>
      <c r="DG102" s="1019" t="s">
        <v>588</v>
      </c>
      <c r="DH102" s="1020"/>
      <c r="DI102" s="1020"/>
      <c r="DJ102" s="1020"/>
      <c r="DK102" s="1021"/>
      <c r="DL102" s="1019" t="s">
        <v>588</v>
      </c>
      <c r="DM102" s="1020"/>
      <c r="DN102" s="1020"/>
      <c r="DO102" s="1020"/>
      <c r="DP102" s="1021"/>
      <c r="DQ102" s="1019" t="s">
        <v>588</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422</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423</v>
      </c>
      <c r="AB109" s="963"/>
      <c r="AC109" s="963"/>
      <c r="AD109" s="963"/>
      <c r="AE109" s="964"/>
      <c r="AF109" s="965" t="s">
        <v>300</v>
      </c>
      <c r="AG109" s="963"/>
      <c r="AH109" s="963"/>
      <c r="AI109" s="963"/>
      <c r="AJ109" s="964"/>
      <c r="AK109" s="965" t="s">
        <v>299</v>
      </c>
      <c r="AL109" s="963"/>
      <c r="AM109" s="963"/>
      <c r="AN109" s="963"/>
      <c r="AO109" s="964"/>
      <c r="AP109" s="965" t="s">
        <v>424</v>
      </c>
      <c r="AQ109" s="963"/>
      <c r="AR109" s="963"/>
      <c r="AS109" s="963"/>
      <c r="AT109" s="994"/>
      <c r="AU109" s="962" t="s">
        <v>422</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423</v>
      </c>
      <c r="BR109" s="963"/>
      <c r="BS109" s="963"/>
      <c r="BT109" s="963"/>
      <c r="BU109" s="964"/>
      <c r="BV109" s="965" t="s">
        <v>300</v>
      </c>
      <c r="BW109" s="963"/>
      <c r="BX109" s="963"/>
      <c r="BY109" s="963"/>
      <c r="BZ109" s="964"/>
      <c r="CA109" s="965" t="s">
        <v>299</v>
      </c>
      <c r="CB109" s="963"/>
      <c r="CC109" s="963"/>
      <c r="CD109" s="963"/>
      <c r="CE109" s="964"/>
      <c r="CF109" s="1001" t="s">
        <v>424</v>
      </c>
      <c r="CG109" s="1001"/>
      <c r="CH109" s="1001"/>
      <c r="CI109" s="1001"/>
      <c r="CJ109" s="1001"/>
      <c r="CK109" s="965" t="s">
        <v>425</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423</v>
      </c>
      <c r="DH109" s="963"/>
      <c r="DI109" s="963"/>
      <c r="DJ109" s="963"/>
      <c r="DK109" s="964"/>
      <c r="DL109" s="965" t="s">
        <v>300</v>
      </c>
      <c r="DM109" s="963"/>
      <c r="DN109" s="963"/>
      <c r="DO109" s="963"/>
      <c r="DP109" s="964"/>
      <c r="DQ109" s="965" t="s">
        <v>299</v>
      </c>
      <c r="DR109" s="963"/>
      <c r="DS109" s="963"/>
      <c r="DT109" s="963"/>
      <c r="DU109" s="964"/>
      <c r="DV109" s="965" t="s">
        <v>424</v>
      </c>
      <c r="DW109" s="963"/>
      <c r="DX109" s="963"/>
      <c r="DY109" s="963"/>
      <c r="DZ109" s="994"/>
    </row>
    <row r="110" spans="1:131" s="226" customFormat="1" ht="26.25" customHeight="1">
      <c r="A110" s="865" t="s">
        <v>426</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1977913</v>
      </c>
      <c r="AB110" s="956"/>
      <c r="AC110" s="956"/>
      <c r="AD110" s="956"/>
      <c r="AE110" s="957"/>
      <c r="AF110" s="958">
        <v>1914968</v>
      </c>
      <c r="AG110" s="956"/>
      <c r="AH110" s="956"/>
      <c r="AI110" s="956"/>
      <c r="AJ110" s="957"/>
      <c r="AK110" s="958">
        <v>1879288</v>
      </c>
      <c r="AL110" s="956"/>
      <c r="AM110" s="956"/>
      <c r="AN110" s="956"/>
      <c r="AO110" s="957"/>
      <c r="AP110" s="959">
        <v>19.399999999999999</v>
      </c>
      <c r="AQ110" s="960"/>
      <c r="AR110" s="960"/>
      <c r="AS110" s="960"/>
      <c r="AT110" s="961"/>
      <c r="AU110" s="995" t="s">
        <v>67</v>
      </c>
      <c r="AV110" s="996"/>
      <c r="AW110" s="996"/>
      <c r="AX110" s="996"/>
      <c r="AY110" s="996"/>
      <c r="AZ110" s="921" t="s">
        <v>427</v>
      </c>
      <c r="BA110" s="866"/>
      <c r="BB110" s="866"/>
      <c r="BC110" s="866"/>
      <c r="BD110" s="866"/>
      <c r="BE110" s="866"/>
      <c r="BF110" s="866"/>
      <c r="BG110" s="866"/>
      <c r="BH110" s="866"/>
      <c r="BI110" s="866"/>
      <c r="BJ110" s="866"/>
      <c r="BK110" s="866"/>
      <c r="BL110" s="866"/>
      <c r="BM110" s="866"/>
      <c r="BN110" s="866"/>
      <c r="BO110" s="866"/>
      <c r="BP110" s="867"/>
      <c r="BQ110" s="922">
        <v>18567754</v>
      </c>
      <c r="BR110" s="903"/>
      <c r="BS110" s="903"/>
      <c r="BT110" s="903"/>
      <c r="BU110" s="903"/>
      <c r="BV110" s="903">
        <v>19172818</v>
      </c>
      <c r="BW110" s="903"/>
      <c r="BX110" s="903"/>
      <c r="BY110" s="903"/>
      <c r="BZ110" s="903"/>
      <c r="CA110" s="903">
        <v>19023494</v>
      </c>
      <c r="CB110" s="903"/>
      <c r="CC110" s="903"/>
      <c r="CD110" s="903"/>
      <c r="CE110" s="903"/>
      <c r="CF110" s="927">
        <v>196.1</v>
      </c>
      <c r="CG110" s="928"/>
      <c r="CH110" s="928"/>
      <c r="CI110" s="928"/>
      <c r="CJ110" s="928"/>
      <c r="CK110" s="991" t="s">
        <v>428</v>
      </c>
      <c r="CL110" s="877"/>
      <c r="CM110" s="952" t="s">
        <v>429</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v>1005937</v>
      </c>
      <c r="DH110" s="903"/>
      <c r="DI110" s="903"/>
      <c r="DJ110" s="903"/>
      <c r="DK110" s="903"/>
      <c r="DL110" s="903">
        <v>873703</v>
      </c>
      <c r="DM110" s="903"/>
      <c r="DN110" s="903"/>
      <c r="DO110" s="903"/>
      <c r="DP110" s="903"/>
      <c r="DQ110" s="903">
        <v>740469</v>
      </c>
      <c r="DR110" s="903"/>
      <c r="DS110" s="903"/>
      <c r="DT110" s="903"/>
      <c r="DU110" s="903"/>
      <c r="DV110" s="904">
        <v>7.6</v>
      </c>
      <c r="DW110" s="904"/>
      <c r="DX110" s="904"/>
      <c r="DY110" s="904"/>
      <c r="DZ110" s="905"/>
    </row>
    <row r="111" spans="1:131" s="226" customFormat="1" ht="26.25" customHeight="1">
      <c r="A111" s="832" t="s">
        <v>430</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405</v>
      </c>
      <c r="AB111" s="984"/>
      <c r="AC111" s="984"/>
      <c r="AD111" s="984"/>
      <c r="AE111" s="985"/>
      <c r="AF111" s="986" t="s">
        <v>405</v>
      </c>
      <c r="AG111" s="984"/>
      <c r="AH111" s="984"/>
      <c r="AI111" s="984"/>
      <c r="AJ111" s="985"/>
      <c r="AK111" s="986" t="s">
        <v>123</v>
      </c>
      <c r="AL111" s="984"/>
      <c r="AM111" s="984"/>
      <c r="AN111" s="984"/>
      <c r="AO111" s="985"/>
      <c r="AP111" s="987" t="s">
        <v>123</v>
      </c>
      <c r="AQ111" s="988"/>
      <c r="AR111" s="988"/>
      <c r="AS111" s="988"/>
      <c r="AT111" s="989"/>
      <c r="AU111" s="997"/>
      <c r="AV111" s="998"/>
      <c r="AW111" s="998"/>
      <c r="AX111" s="998"/>
      <c r="AY111" s="998"/>
      <c r="AZ111" s="873" t="s">
        <v>431</v>
      </c>
      <c r="BA111" s="808"/>
      <c r="BB111" s="808"/>
      <c r="BC111" s="808"/>
      <c r="BD111" s="808"/>
      <c r="BE111" s="808"/>
      <c r="BF111" s="808"/>
      <c r="BG111" s="808"/>
      <c r="BH111" s="808"/>
      <c r="BI111" s="808"/>
      <c r="BJ111" s="808"/>
      <c r="BK111" s="808"/>
      <c r="BL111" s="808"/>
      <c r="BM111" s="808"/>
      <c r="BN111" s="808"/>
      <c r="BO111" s="808"/>
      <c r="BP111" s="809"/>
      <c r="BQ111" s="874">
        <v>1067282</v>
      </c>
      <c r="BR111" s="875"/>
      <c r="BS111" s="875"/>
      <c r="BT111" s="875"/>
      <c r="BU111" s="875"/>
      <c r="BV111" s="875">
        <v>917948</v>
      </c>
      <c r="BW111" s="875"/>
      <c r="BX111" s="875"/>
      <c r="BY111" s="875"/>
      <c r="BZ111" s="875"/>
      <c r="CA111" s="875">
        <v>767614</v>
      </c>
      <c r="CB111" s="875"/>
      <c r="CC111" s="875"/>
      <c r="CD111" s="875"/>
      <c r="CE111" s="875"/>
      <c r="CF111" s="936">
        <v>7.9</v>
      </c>
      <c r="CG111" s="937"/>
      <c r="CH111" s="937"/>
      <c r="CI111" s="937"/>
      <c r="CJ111" s="937"/>
      <c r="CK111" s="992"/>
      <c r="CL111" s="879"/>
      <c r="CM111" s="882" t="s">
        <v>432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405</v>
      </c>
      <c r="DH111" s="875"/>
      <c r="DI111" s="875"/>
      <c r="DJ111" s="875"/>
      <c r="DK111" s="875"/>
      <c r="DL111" s="875" t="s">
        <v>405</v>
      </c>
      <c r="DM111" s="875"/>
      <c r="DN111" s="875"/>
      <c r="DO111" s="875"/>
      <c r="DP111" s="875"/>
      <c r="DQ111" s="875" t="s">
        <v>123</v>
      </c>
      <c r="DR111" s="875"/>
      <c r="DS111" s="875"/>
      <c r="DT111" s="875"/>
      <c r="DU111" s="875"/>
      <c r="DV111" s="852" t="s">
        <v>123</v>
      </c>
      <c r="DW111" s="852"/>
      <c r="DX111" s="852"/>
      <c r="DY111" s="852"/>
      <c r="DZ111" s="853"/>
    </row>
    <row r="112" spans="1:131" s="226" customFormat="1" ht="26.25" customHeight="1">
      <c r="A112" s="977" t="s">
        <v>433</v>
      </c>
      <c r="B112" s="978"/>
      <c r="C112" s="808" t="s">
        <v>434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405</v>
      </c>
      <c r="AB112" s="838"/>
      <c r="AC112" s="838"/>
      <c r="AD112" s="838"/>
      <c r="AE112" s="839"/>
      <c r="AF112" s="840" t="s">
        <v>123</v>
      </c>
      <c r="AG112" s="838"/>
      <c r="AH112" s="838"/>
      <c r="AI112" s="838"/>
      <c r="AJ112" s="839"/>
      <c r="AK112" s="840" t="s">
        <v>405</v>
      </c>
      <c r="AL112" s="838"/>
      <c r="AM112" s="838"/>
      <c r="AN112" s="838"/>
      <c r="AO112" s="839"/>
      <c r="AP112" s="885" t="s">
        <v>405</v>
      </c>
      <c r="AQ112" s="886"/>
      <c r="AR112" s="886"/>
      <c r="AS112" s="886"/>
      <c r="AT112" s="887"/>
      <c r="AU112" s="997"/>
      <c r="AV112" s="998"/>
      <c r="AW112" s="998"/>
      <c r="AX112" s="998"/>
      <c r="AY112" s="998"/>
      <c r="AZ112" s="873" t="s">
        <v>435</v>
      </c>
      <c r="BA112" s="808"/>
      <c r="BB112" s="808"/>
      <c r="BC112" s="808"/>
      <c r="BD112" s="808"/>
      <c r="BE112" s="808"/>
      <c r="BF112" s="808"/>
      <c r="BG112" s="808"/>
      <c r="BH112" s="808"/>
      <c r="BI112" s="808"/>
      <c r="BJ112" s="808"/>
      <c r="BK112" s="808"/>
      <c r="BL112" s="808"/>
      <c r="BM112" s="808"/>
      <c r="BN112" s="808"/>
      <c r="BO112" s="808"/>
      <c r="BP112" s="809"/>
      <c r="BQ112" s="874">
        <v>6971519</v>
      </c>
      <c r="BR112" s="875"/>
      <c r="BS112" s="875"/>
      <c r="BT112" s="875"/>
      <c r="BU112" s="875"/>
      <c r="BV112" s="875">
        <v>6586860</v>
      </c>
      <c r="BW112" s="875"/>
      <c r="BX112" s="875"/>
      <c r="BY112" s="875"/>
      <c r="BZ112" s="875"/>
      <c r="CA112" s="875">
        <v>6098629</v>
      </c>
      <c r="CB112" s="875"/>
      <c r="CC112" s="875"/>
      <c r="CD112" s="875"/>
      <c r="CE112" s="875"/>
      <c r="CF112" s="936">
        <v>62.9</v>
      </c>
      <c r="CG112" s="937"/>
      <c r="CH112" s="937"/>
      <c r="CI112" s="937"/>
      <c r="CJ112" s="937"/>
      <c r="CK112" s="992"/>
      <c r="CL112" s="879"/>
      <c r="CM112" s="882" t="s">
        <v>436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123</v>
      </c>
      <c r="DH112" s="875"/>
      <c r="DI112" s="875"/>
      <c r="DJ112" s="875"/>
      <c r="DK112" s="875"/>
      <c r="DL112" s="875" t="s">
        <v>437</v>
      </c>
      <c r="DM112" s="875"/>
      <c r="DN112" s="875"/>
      <c r="DO112" s="875"/>
      <c r="DP112" s="875"/>
      <c r="DQ112" s="875" t="s">
        <v>405</v>
      </c>
      <c r="DR112" s="875"/>
      <c r="DS112" s="875"/>
      <c r="DT112" s="875"/>
      <c r="DU112" s="875"/>
      <c r="DV112" s="852" t="s">
        <v>437</v>
      </c>
      <c r="DW112" s="852"/>
      <c r="DX112" s="852"/>
      <c r="DY112" s="852"/>
      <c r="DZ112" s="853"/>
    </row>
    <row r="113" spans="1:130" s="226" customFormat="1" ht="26.25" customHeight="1">
      <c r="A113" s="979"/>
      <c r="B113" s="980"/>
      <c r="C113" s="808" t="s">
        <v>438</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624053</v>
      </c>
      <c r="AB113" s="984"/>
      <c r="AC113" s="984"/>
      <c r="AD113" s="984"/>
      <c r="AE113" s="985"/>
      <c r="AF113" s="986">
        <v>581651</v>
      </c>
      <c r="AG113" s="984"/>
      <c r="AH113" s="984"/>
      <c r="AI113" s="984"/>
      <c r="AJ113" s="985"/>
      <c r="AK113" s="986">
        <v>541697</v>
      </c>
      <c r="AL113" s="984"/>
      <c r="AM113" s="984"/>
      <c r="AN113" s="984"/>
      <c r="AO113" s="985"/>
      <c r="AP113" s="987">
        <v>5.6</v>
      </c>
      <c r="AQ113" s="988"/>
      <c r="AR113" s="988"/>
      <c r="AS113" s="988"/>
      <c r="AT113" s="989"/>
      <c r="AU113" s="997"/>
      <c r="AV113" s="998"/>
      <c r="AW113" s="998"/>
      <c r="AX113" s="998"/>
      <c r="AY113" s="998"/>
      <c r="AZ113" s="873" t="s">
        <v>439</v>
      </c>
      <c r="BA113" s="808"/>
      <c r="BB113" s="808"/>
      <c r="BC113" s="808"/>
      <c r="BD113" s="808"/>
      <c r="BE113" s="808"/>
      <c r="BF113" s="808"/>
      <c r="BG113" s="808"/>
      <c r="BH113" s="808"/>
      <c r="BI113" s="808"/>
      <c r="BJ113" s="808"/>
      <c r="BK113" s="808"/>
      <c r="BL113" s="808"/>
      <c r="BM113" s="808"/>
      <c r="BN113" s="808"/>
      <c r="BO113" s="808"/>
      <c r="BP113" s="809"/>
      <c r="BQ113" s="874">
        <v>1815006</v>
      </c>
      <c r="BR113" s="875"/>
      <c r="BS113" s="875"/>
      <c r="BT113" s="875"/>
      <c r="BU113" s="875"/>
      <c r="BV113" s="875">
        <v>1587816</v>
      </c>
      <c r="BW113" s="875"/>
      <c r="BX113" s="875"/>
      <c r="BY113" s="875"/>
      <c r="BZ113" s="875"/>
      <c r="CA113" s="875">
        <v>1354778</v>
      </c>
      <c r="CB113" s="875"/>
      <c r="CC113" s="875"/>
      <c r="CD113" s="875"/>
      <c r="CE113" s="875"/>
      <c r="CF113" s="936">
        <v>14</v>
      </c>
      <c r="CG113" s="937"/>
      <c r="CH113" s="937"/>
      <c r="CI113" s="937"/>
      <c r="CJ113" s="937"/>
      <c r="CK113" s="992"/>
      <c r="CL113" s="879"/>
      <c r="CM113" s="882" t="s">
        <v>440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123</v>
      </c>
      <c r="DH113" s="838"/>
      <c r="DI113" s="838"/>
      <c r="DJ113" s="838"/>
      <c r="DK113" s="839"/>
      <c r="DL113" s="840" t="s">
        <v>405</v>
      </c>
      <c r="DM113" s="838"/>
      <c r="DN113" s="838"/>
      <c r="DO113" s="838"/>
      <c r="DP113" s="839"/>
      <c r="DQ113" s="840" t="s">
        <v>123</v>
      </c>
      <c r="DR113" s="838"/>
      <c r="DS113" s="838"/>
      <c r="DT113" s="838"/>
      <c r="DU113" s="839"/>
      <c r="DV113" s="885" t="s">
        <v>405</v>
      </c>
      <c r="DW113" s="886"/>
      <c r="DX113" s="886"/>
      <c r="DY113" s="886"/>
      <c r="DZ113" s="887"/>
    </row>
    <row r="114" spans="1:130" s="226" customFormat="1" ht="26.25" customHeight="1">
      <c r="A114" s="979"/>
      <c r="B114" s="980"/>
      <c r="C114" s="808" t="s">
        <v>441</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260216</v>
      </c>
      <c r="AB114" s="838"/>
      <c r="AC114" s="838"/>
      <c r="AD114" s="838"/>
      <c r="AE114" s="839"/>
      <c r="AF114" s="840">
        <v>269777</v>
      </c>
      <c r="AG114" s="838"/>
      <c r="AH114" s="838"/>
      <c r="AI114" s="838"/>
      <c r="AJ114" s="839"/>
      <c r="AK114" s="840">
        <v>291058</v>
      </c>
      <c r="AL114" s="838"/>
      <c r="AM114" s="838"/>
      <c r="AN114" s="838"/>
      <c r="AO114" s="839"/>
      <c r="AP114" s="885">
        <v>3</v>
      </c>
      <c r="AQ114" s="886"/>
      <c r="AR114" s="886"/>
      <c r="AS114" s="886"/>
      <c r="AT114" s="887"/>
      <c r="AU114" s="997"/>
      <c r="AV114" s="998"/>
      <c r="AW114" s="998"/>
      <c r="AX114" s="998"/>
      <c r="AY114" s="998"/>
      <c r="AZ114" s="873" t="s">
        <v>442</v>
      </c>
      <c r="BA114" s="808"/>
      <c r="BB114" s="808"/>
      <c r="BC114" s="808"/>
      <c r="BD114" s="808"/>
      <c r="BE114" s="808"/>
      <c r="BF114" s="808"/>
      <c r="BG114" s="808"/>
      <c r="BH114" s="808"/>
      <c r="BI114" s="808"/>
      <c r="BJ114" s="808"/>
      <c r="BK114" s="808"/>
      <c r="BL114" s="808"/>
      <c r="BM114" s="808"/>
      <c r="BN114" s="808"/>
      <c r="BO114" s="808"/>
      <c r="BP114" s="809"/>
      <c r="BQ114" s="874">
        <v>2546966</v>
      </c>
      <c r="BR114" s="875"/>
      <c r="BS114" s="875"/>
      <c r="BT114" s="875"/>
      <c r="BU114" s="875"/>
      <c r="BV114" s="875">
        <v>2324109</v>
      </c>
      <c r="BW114" s="875"/>
      <c r="BX114" s="875"/>
      <c r="BY114" s="875"/>
      <c r="BZ114" s="875"/>
      <c r="CA114" s="875">
        <v>2295080</v>
      </c>
      <c r="CB114" s="875"/>
      <c r="CC114" s="875"/>
      <c r="CD114" s="875"/>
      <c r="CE114" s="875"/>
      <c r="CF114" s="936">
        <v>23.7</v>
      </c>
      <c r="CG114" s="937"/>
      <c r="CH114" s="937"/>
      <c r="CI114" s="937"/>
      <c r="CJ114" s="937"/>
      <c r="CK114" s="992"/>
      <c r="CL114" s="879"/>
      <c r="CM114" s="882" t="s">
        <v>443</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123</v>
      </c>
      <c r="DH114" s="838"/>
      <c r="DI114" s="838"/>
      <c r="DJ114" s="838"/>
      <c r="DK114" s="839"/>
      <c r="DL114" s="840" t="s">
        <v>123</v>
      </c>
      <c r="DM114" s="838"/>
      <c r="DN114" s="838"/>
      <c r="DO114" s="838"/>
      <c r="DP114" s="839"/>
      <c r="DQ114" s="840" t="s">
        <v>123</v>
      </c>
      <c r="DR114" s="838"/>
      <c r="DS114" s="838"/>
      <c r="DT114" s="838"/>
      <c r="DU114" s="839"/>
      <c r="DV114" s="885" t="s">
        <v>123</v>
      </c>
      <c r="DW114" s="886"/>
      <c r="DX114" s="886"/>
      <c r="DY114" s="886"/>
      <c r="DZ114" s="887"/>
    </row>
    <row r="115" spans="1:130" s="226" customFormat="1" ht="26.25" customHeight="1">
      <c r="A115" s="979"/>
      <c r="B115" s="980"/>
      <c r="C115" s="808" t="s">
        <v>444</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293155</v>
      </c>
      <c r="AB115" s="984"/>
      <c r="AC115" s="984"/>
      <c r="AD115" s="984"/>
      <c r="AE115" s="985"/>
      <c r="AF115" s="986">
        <v>272644</v>
      </c>
      <c r="AG115" s="984"/>
      <c r="AH115" s="984"/>
      <c r="AI115" s="984"/>
      <c r="AJ115" s="985"/>
      <c r="AK115" s="986">
        <v>165405</v>
      </c>
      <c r="AL115" s="984"/>
      <c r="AM115" s="984"/>
      <c r="AN115" s="984"/>
      <c r="AO115" s="985"/>
      <c r="AP115" s="987">
        <v>1.7</v>
      </c>
      <c r="AQ115" s="988"/>
      <c r="AR115" s="988"/>
      <c r="AS115" s="988"/>
      <c r="AT115" s="989"/>
      <c r="AU115" s="997"/>
      <c r="AV115" s="998"/>
      <c r="AW115" s="998"/>
      <c r="AX115" s="998"/>
      <c r="AY115" s="998"/>
      <c r="AZ115" s="873" t="s">
        <v>445</v>
      </c>
      <c r="BA115" s="808"/>
      <c r="BB115" s="808"/>
      <c r="BC115" s="808"/>
      <c r="BD115" s="808"/>
      <c r="BE115" s="808"/>
      <c r="BF115" s="808"/>
      <c r="BG115" s="808"/>
      <c r="BH115" s="808"/>
      <c r="BI115" s="808"/>
      <c r="BJ115" s="808"/>
      <c r="BK115" s="808"/>
      <c r="BL115" s="808"/>
      <c r="BM115" s="808"/>
      <c r="BN115" s="808"/>
      <c r="BO115" s="808"/>
      <c r="BP115" s="809"/>
      <c r="BQ115" s="874" t="s">
        <v>405</v>
      </c>
      <c r="BR115" s="875"/>
      <c r="BS115" s="875"/>
      <c r="BT115" s="875"/>
      <c r="BU115" s="875"/>
      <c r="BV115" s="875" t="s">
        <v>123</v>
      </c>
      <c r="BW115" s="875"/>
      <c r="BX115" s="875"/>
      <c r="BY115" s="875"/>
      <c r="BZ115" s="875"/>
      <c r="CA115" s="875" t="s">
        <v>123</v>
      </c>
      <c r="CB115" s="875"/>
      <c r="CC115" s="875"/>
      <c r="CD115" s="875"/>
      <c r="CE115" s="875"/>
      <c r="CF115" s="936" t="s">
        <v>123</v>
      </c>
      <c r="CG115" s="937"/>
      <c r="CH115" s="937"/>
      <c r="CI115" s="937"/>
      <c r="CJ115" s="937"/>
      <c r="CK115" s="992"/>
      <c r="CL115" s="879"/>
      <c r="CM115" s="873" t="s">
        <v>446</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123</v>
      </c>
      <c r="DH115" s="838"/>
      <c r="DI115" s="838"/>
      <c r="DJ115" s="838"/>
      <c r="DK115" s="839"/>
      <c r="DL115" s="840" t="s">
        <v>123</v>
      </c>
      <c r="DM115" s="838"/>
      <c r="DN115" s="838"/>
      <c r="DO115" s="838"/>
      <c r="DP115" s="839"/>
      <c r="DQ115" s="840" t="s">
        <v>405</v>
      </c>
      <c r="DR115" s="838"/>
      <c r="DS115" s="838"/>
      <c r="DT115" s="838"/>
      <c r="DU115" s="839"/>
      <c r="DV115" s="885" t="s">
        <v>123</v>
      </c>
      <c r="DW115" s="886"/>
      <c r="DX115" s="886"/>
      <c r="DY115" s="886"/>
      <c r="DZ115" s="887"/>
    </row>
    <row r="116" spans="1:130" s="226" customFormat="1" ht="26.25" customHeight="1">
      <c r="A116" s="981"/>
      <c r="B116" s="982"/>
      <c r="C116" s="941" t="s">
        <v>447</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405</v>
      </c>
      <c r="AB116" s="838"/>
      <c r="AC116" s="838"/>
      <c r="AD116" s="838"/>
      <c r="AE116" s="839"/>
      <c r="AF116" s="840" t="s">
        <v>405</v>
      </c>
      <c r="AG116" s="838"/>
      <c r="AH116" s="838"/>
      <c r="AI116" s="838"/>
      <c r="AJ116" s="839"/>
      <c r="AK116" s="840" t="s">
        <v>123</v>
      </c>
      <c r="AL116" s="838"/>
      <c r="AM116" s="838"/>
      <c r="AN116" s="838"/>
      <c r="AO116" s="839"/>
      <c r="AP116" s="885" t="s">
        <v>405</v>
      </c>
      <c r="AQ116" s="886"/>
      <c r="AR116" s="886"/>
      <c r="AS116" s="886"/>
      <c r="AT116" s="887"/>
      <c r="AU116" s="997"/>
      <c r="AV116" s="998"/>
      <c r="AW116" s="998"/>
      <c r="AX116" s="998"/>
      <c r="AY116" s="998"/>
      <c r="AZ116" s="924" t="s">
        <v>448</v>
      </c>
      <c r="BA116" s="925"/>
      <c r="BB116" s="925"/>
      <c r="BC116" s="925"/>
      <c r="BD116" s="925"/>
      <c r="BE116" s="925"/>
      <c r="BF116" s="925"/>
      <c r="BG116" s="925"/>
      <c r="BH116" s="925"/>
      <c r="BI116" s="925"/>
      <c r="BJ116" s="925"/>
      <c r="BK116" s="925"/>
      <c r="BL116" s="925"/>
      <c r="BM116" s="925"/>
      <c r="BN116" s="925"/>
      <c r="BO116" s="925"/>
      <c r="BP116" s="926"/>
      <c r="BQ116" s="874" t="s">
        <v>123</v>
      </c>
      <c r="BR116" s="875"/>
      <c r="BS116" s="875"/>
      <c r="BT116" s="875"/>
      <c r="BU116" s="875"/>
      <c r="BV116" s="875" t="s">
        <v>405</v>
      </c>
      <c r="BW116" s="875"/>
      <c r="BX116" s="875"/>
      <c r="BY116" s="875"/>
      <c r="BZ116" s="875"/>
      <c r="CA116" s="875" t="s">
        <v>405</v>
      </c>
      <c r="CB116" s="875"/>
      <c r="CC116" s="875"/>
      <c r="CD116" s="875"/>
      <c r="CE116" s="875"/>
      <c r="CF116" s="936" t="s">
        <v>123</v>
      </c>
      <c r="CG116" s="937"/>
      <c r="CH116" s="937"/>
      <c r="CI116" s="937"/>
      <c r="CJ116" s="937"/>
      <c r="CK116" s="992"/>
      <c r="CL116" s="879"/>
      <c r="CM116" s="882" t="s">
        <v>449</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61345</v>
      </c>
      <c r="DH116" s="838"/>
      <c r="DI116" s="838"/>
      <c r="DJ116" s="838"/>
      <c r="DK116" s="839"/>
      <c r="DL116" s="840">
        <v>44245</v>
      </c>
      <c r="DM116" s="838"/>
      <c r="DN116" s="838"/>
      <c r="DO116" s="838"/>
      <c r="DP116" s="839"/>
      <c r="DQ116" s="840">
        <v>27145</v>
      </c>
      <c r="DR116" s="838"/>
      <c r="DS116" s="838"/>
      <c r="DT116" s="838"/>
      <c r="DU116" s="839"/>
      <c r="DV116" s="885">
        <v>0.3</v>
      </c>
      <c r="DW116" s="886"/>
      <c r="DX116" s="886"/>
      <c r="DY116" s="886"/>
      <c r="DZ116" s="887"/>
    </row>
    <row r="117" spans="1:130" s="226" customFormat="1" ht="26.25" customHeight="1">
      <c r="A117" s="962" t="s">
        <v>178</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450</v>
      </c>
      <c r="Z117" s="964"/>
      <c r="AA117" s="969">
        <v>3155337</v>
      </c>
      <c r="AB117" s="970"/>
      <c r="AC117" s="970"/>
      <c r="AD117" s="970"/>
      <c r="AE117" s="971"/>
      <c r="AF117" s="972">
        <v>3039040</v>
      </c>
      <c r="AG117" s="970"/>
      <c r="AH117" s="970"/>
      <c r="AI117" s="970"/>
      <c r="AJ117" s="971"/>
      <c r="AK117" s="972">
        <v>2877448</v>
      </c>
      <c r="AL117" s="970"/>
      <c r="AM117" s="970"/>
      <c r="AN117" s="970"/>
      <c r="AO117" s="971"/>
      <c r="AP117" s="973"/>
      <c r="AQ117" s="974"/>
      <c r="AR117" s="974"/>
      <c r="AS117" s="974"/>
      <c r="AT117" s="975"/>
      <c r="AU117" s="997"/>
      <c r="AV117" s="998"/>
      <c r="AW117" s="998"/>
      <c r="AX117" s="998"/>
      <c r="AY117" s="998"/>
      <c r="AZ117" s="924" t="s">
        <v>451</v>
      </c>
      <c r="BA117" s="925"/>
      <c r="BB117" s="925"/>
      <c r="BC117" s="925"/>
      <c r="BD117" s="925"/>
      <c r="BE117" s="925"/>
      <c r="BF117" s="925"/>
      <c r="BG117" s="925"/>
      <c r="BH117" s="925"/>
      <c r="BI117" s="925"/>
      <c r="BJ117" s="925"/>
      <c r="BK117" s="925"/>
      <c r="BL117" s="925"/>
      <c r="BM117" s="925"/>
      <c r="BN117" s="925"/>
      <c r="BO117" s="925"/>
      <c r="BP117" s="926"/>
      <c r="BQ117" s="874" t="s">
        <v>123</v>
      </c>
      <c r="BR117" s="875"/>
      <c r="BS117" s="875"/>
      <c r="BT117" s="875"/>
      <c r="BU117" s="875"/>
      <c r="BV117" s="875" t="s">
        <v>405</v>
      </c>
      <c r="BW117" s="875"/>
      <c r="BX117" s="875"/>
      <c r="BY117" s="875"/>
      <c r="BZ117" s="875"/>
      <c r="CA117" s="875" t="s">
        <v>123</v>
      </c>
      <c r="CB117" s="875"/>
      <c r="CC117" s="875"/>
      <c r="CD117" s="875"/>
      <c r="CE117" s="875"/>
      <c r="CF117" s="936" t="s">
        <v>405</v>
      </c>
      <c r="CG117" s="937"/>
      <c r="CH117" s="937"/>
      <c r="CI117" s="937"/>
      <c r="CJ117" s="937"/>
      <c r="CK117" s="992"/>
      <c r="CL117" s="879"/>
      <c r="CM117" s="882" t="s">
        <v>452</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405</v>
      </c>
      <c r="DH117" s="838"/>
      <c r="DI117" s="838"/>
      <c r="DJ117" s="838"/>
      <c r="DK117" s="839"/>
      <c r="DL117" s="840" t="s">
        <v>123</v>
      </c>
      <c r="DM117" s="838"/>
      <c r="DN117" s="838"/>
      <c r="DO117" s="838"/>
      <c r="DP117" s="839"/>
      <c r="DQ117" s="840" t="s">
        <v>405</v>
      </c>
      <c r="DR117" s="838"/>
      <c r="DS117" s="838"/>
      <c r="DT117" s="838"/>
      <c r="DU117" s="839"/>
      <c r="DV117" s="885" t="s">
        <v>123</v>
      </c>
      <c r="DW117" s="886"/>
      <c r="DX117" s="886"/>
      <c r="DY117" s="886"/>
      <c r="DZ117" s="887"/>
    </row>
    <row r="118" spans="1:130" s="226" customFormat="1" ht="26.25" customHeight="1">
      <c r="A118" s="962" t="s">
        <v>425</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423</v>
      </c>
      <c r="AB118" s="963"/>
      <c r="AC118" s="963"/>
      <c r="AD118" s="963"/>
      <c r="AE118" s="964"/>
      <c r="AF118" s="965" t="s">
        <v>300</v>
      </c>
      <c r="AG118" s="963"/>
      <c r="AH118" s="963"/>
      <c r="AI118" s="963"/>
      <c r="AJ118" s="964"/>
      <c r="AK118" s="965" t="s">
        <v>299</v>
      </c>
      <c r="AL118" s="963"/>
      <c r="AM118" s="963"/>
      <c r="AN118" s="963"/>
      <c r="AO118" s="964"/>
      <c r="AP118" s="966" t="s">
        <v>424</v>
      </c>
      <c r="AQ118" s="967"/>
      <c r="AR118" s="967"/>
      <c r="AS118" s="967"/>
      <c r="AT118" s="968"/>
      <c r="AU118" s="997"/>
      <c r="AV118" s="998"/>
      <c r="AW118" s="998"/>
      <c r="AX118" s="998"/>
      <c r="AY118" s="998"/>
      <c r="AZ118" s="940" t="s">
        <v>453</v>
      </c>
      <c r="BA118" s="941"/>
      <c r="BB118" s="941"/>
      <c r="BC118" s="941"/>
      <c r="BD118" s="941"/>
      <c r="BE118" s="941"/>
      <c r="BF118" s="941"/>
      <c r="BG118" s="941"/>
      <c r="BH118" s="941"/>
      <c r="BI118" s="941"/>
      <c r="BJ118" s="941"/>
      <c r="BK118" s="941"/>
      <c r="BL118" s="941"/>
      <c r="BM118" s="941"/>
      <c r="BN118" s="941"/>
      <c r="BO118" s="941"/>
      <c r="BP118" s="942"/>
      <c r="BQ118" s="943" t="s">
        <v>405</v>
      </c>
      <c r="BR118" s="906"/>
      <c r="BS118" s="906"/>
      <c r="BT118" s="906"/>
      <c r="BU118" s="906"/>
      <c r="BV118" s="906" t="s">
        <v>123</v>
      </c>
      <c r="BW118" s="906"/>
      <c r="BX118" s="906"/>
      <c r="BY118" s="906"/>
      <c r="BZ118" s="906"/>
      <c r="CA118" s="906" t="s">
        <v>405</v>
      </c>
      <c r="CB118" s="906"/>
      <c r="CC118" s="906"/>
      <c r="CD118" s="906"/>
      <c r="CE118" s="906"/>
      <c r="CF118" s="936" t="s">
        <v>123</v>
      </c>
      <c r="CG118" s="937"/>
      <c r="CH118" s="937"/>
      <c r="CI118" s="937"/>
      <c r="CJ118" s="937"/>
      <c r="CK118" s="992"/>
      <c r="CL118" s="879"/>
      <c r="CM118" s="882" t="s">
        <v>454</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123</v>
      </c>
      <c r="DH118" s="838"/>
      <c r="DI118" s="838"/>
      <c r="DJ118" s="838"/>
      <c r="DK118" s="839"/>
      <c r="DL118" s="840" t="s">
        <v>405</v>
      </c>
      <c r="DM118" s="838"/>
      <c r="DN118" s="838"/>
      <c r="DO118" s="838"/>
      <c r="DP118" s="839"/>
      <c r="DQ118" s="840" t="s">
        <v>405</v>
      </c>
      <c r="DR118" s="838"/>
      <c r="DS118" s="838"/>
      <c r="DT118" s="838"/>
      <c r="DU118" s="839"/>
      <c r="DV118" s="885" t="s">
        <v>123</v>
      </c>
      <c r="DW118" s="886"/>
      <c r="DX118" s="886"/>
      <c r="DY118" s="886"/>
      <c r="DZ118" s="887"/>
    </row>
    <row r="119" spans="1:130" s="226" customFormat="1" ht="26.25" customHeight="1">
      <c r="A119" s="876" t="s">
        <v>428</v>
      </c>
      <c r="B119" s="877"/>
      <c r="C119" s="952" t="s">
        <v>429</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v>273010</v>
      </c>
      <c r="AB119" s="956"/>
      <c r="AC119" s="956"/>
      <c r="AD119" s="956"/>
      <c r="AE119" s="957"/>
      <c r="AF119" s="958">
        <v>254931</v>
      </c>
      <c r="AG119" s="956"/>
      <c r="AH119" s="956"/>
      <c r="AI119" s="956"/>
      <c r="AJ119" s="957"/>
      <c r="AK119" s="958">
        <v>147420</v>
      </c>
      <c r="AL119" s="956"/>
      <c r="AM119" s="956"/>
      <c r="AN119" s="956"/>
      <c r="AO119" s="957"/>
      <c r="AP119" s="959">
        <v>1.5</v>
      </c>
      <c r="AQ119" s="960"/>
      <c r="AR119" s="960"/>
      <c r="AS119" s="960"/>
      <c r="AT119" s="961"/>
      <c r="AU119" s="999"/>
      <c r="AV119" s="1000"/>
      <c r="AW119" s="1000"/>
      <c r="AX119" s="1000"/>
      <c r="AY119" s="1000"/>
      <c r="AZ119" s="257" t="s">
        <v>178</v>
      </c>
      <c r="BA119" s="257"/>
      <c r="BB119" s="257"/>
      <c r="BC119" s="257"/>
      <c r="BD119" s="257"/>
      <c r="BE119" s="257"/>
      <c r="BF119" s="257"/>
      <c r="BG119" s="257"/>
      <c r="BH119" s="257"/>
      <c r="BI119" s="257"/>
      <c r="BJ119" s="257"/>
      <c r="BK119" s="257"/>
      <c r="BL119" s="257"/>
      <c r="BM119" s="257"/>
      <c r="BN119" s="257"/>
      <c r="BO119" s="938" t="s">
        <v>455</v>
      </c>
      <c r="BP119" s="939"/>
      <c r="BQ119" s="943">
        <v>30968527</v>
      </c>
      <c r="BR119" s="906"/>
      <c r="BS119" s="906"/>
      <c r="BT119" s="906"/>
      <c r="BU119" s="906"/>
      <c r="BV119" s="906">
        <v>30589551</v>
      </c>
      <c r="BW119" s="906"/>
      <c r="BX119" s="906"/>
      <c r="BY119" s="906"/>
      <c r="BZ119" s="906"/>
      <c r="CA119" s="906">
        <v>29539595</v>
      </c>
      <c r="CB119" s="906"/>
      <c r="CC119" s="906"/>
      <c r="CD119" s="906"/>
      <c r="CE119" s="906"/>
      <c r="CF119" s="804"/>
      <c r="CG119" s="805"/>
      <c r="CH119" s="805"/>
      <c r="CI119" s="805"/>
      <c r="CJ119" s="895"/>
      <c r="CK119" s="993"/>
      <c r="CL119" s="881"/>
      <c r="CM119" s="899" t="s">
        <v>456</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123</v>
      </c>
      <c r="DH119" s="821"/>
      <c r="DI119" s="821"/>
      <c r="DJ119" s="821"/>
      <c r="DK119" s="822"/>
      <c r="DL119" s="823" t="s">
        <v>123</v>
      </c>
      <c r="DM119" s="821"/>
      <c r="DN119" s="821"/>
      <c r="DO119" s="821"/>
      <c r="DP119" s="822"/>
      <c r="DQ119" s="823" t="s">
        <v>123</v>
      </c>
      <c r="DR119" s="821"/>
      <c r="DS119" s="821"/>
      <c r="DT119" s="821"/>
      <c r="DU119" s="822"/>
      <c r="DV119" s="909" t="s">
        <v>405</v>
      </c>
      <c r="DW119" s="910"/>
      <c r="DX119" s="910"/>
      <c r="DY119" s="910"/>
      <c r="DZ119" s="911"/>
    </row>
    <row r="120" spans="1:130" s="226" customFormat="1" ht="26.25" customHeight="1">
      <c r="A120" s="878"/>
      <c r="B120" s="879"/>
      <c r="C120" s="882" t="s">
        <v>432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123</v>
      </c>
      <c r="AB120" s="838"/>
      <c r="AC120" s="838"/>
      <c r="AD120" s="838"/>
      <c r="AE120" s="839"/>
      <c r="AF120" s="840" t="s">
        <v>123</v>
      </c>
      <c r="AG120" s="838"/>
      <c r="AH120" s="838"/>
      <c r="AI120" s="838"/>
      <c r="AJ120" s="839"/>
      <c r="AK120" s="840" t="s">
        <v>405</v>
      </c>
      <c r="AL120" s="838"/>
      <c r="AM120" s="838"/>
      <c r="AN120" s="838"/>
      <c r="AO120" s="839"/>
      <c r="AP120" s="885" t="s">
        <v>123</v>
      </c>
      <c r="AQ120" s="886"/>
      <c r="AR120" s="886"/>
      <c r="AS120" s="886"/>
      <c r="AT120" s="887"/>
      <c r="AU120" s="944" t="s">
        <v>457</v>
      </c>
      <c r="AV120" s="945"/>
      <c r="AW120" s="945"/>
      <c r="AX120" s="945"/>
      <c r="AY120" s="946"/>
      <c r="AZ120" s="921" t="s">
        <v>458</v>
      </c>
      <c r="BA120" s="866"/>
      <c r="BB120" s="866"/>
      <c r="BC120" s="866"/>
      <c r="BD120" s="866"/>
      <c r="BE120" s="866"/>
      <c r="BF120" s="866"/>
      <c r="BG120" s="866"/>
      <c r="BH120" s="866"/>
      <c r="BI120" s="866"/>
      <c r="BJ120" s="866"/>
      <c r="BK120" s="866"/>
      <c r="BL120" s="866"/>
      <c r="BM120" s="866"/>
      <c r="BN120" s="866"/>
      <c r="BO120" s="866"/>
      <c r="BP120" s="867"/>
      <c r="BQ120" s="922">
        <v>7167525</v>
      </c>
      <c r="BR120" s="903"/>
      <c r="BS120" s="903"/>
      <c r="BT120" s="903"/>
      <c r="BU120" s="903"/>
      <c r="BV120" s="903">
        <v>6989304</v>
      </c>
      <c r="BW120" s="903"/>
      <c r="BX120" s="903"/>
      <c r="BY120" s="903"/>
      <c r="BZ120" s="903"/>
      <c r="CA120" s="903">
        <v>7089556</v>
      </c>
      <c r="CB120" s="903"/>
      <c r="CC120" s="903"/>
      <c r="CD120" s="903"/>
      <c r="CE120" s="903"/>
      <c r="CF120" s="927">
        <v>73.099999999999994</v>
      </c>
      <c r="CG120" s="928"/>
      <c r="CH120" s="928"/>
      <c r="CI120" s="928"/>
      <c r="CJ120" s="928"/>
      <c r="CK120" s="929" t="s">
        <v>459</v>
      </c>
      <c r="CL120" s="913"/>
      <c r="CM120" s="913"/>
      <c r="CN120" s="913"/>
      <c r="CO120" s="914"/>
      <c r="CP120" s="933" t="s">
        <v>460</v>
      </c>
      <c r="CQ120" s="934"/>
      <c r="CR120" s="934"/>
      <c r="CS120" s="934"/>
      <c r="CT120" s="934"/>
      <c r="CU120" s="934"/>
      <c r="CV120" s="934"/>
      <c r="CW120" s="934"/>
      <c r="CX120" s="934"/>
      <c r="CY120" s="934"/>
      <c r="CZ120" s="934"/>
      <c r="DA120" s="934"/>
      <c r="DB120" s="934"/>
      <c r="DC120" s="934"/>
      <c r="DD120" s="934"/>
      <c r="DE120" s="934"/>
      <c r="DF120" s="935"/>
      <c r="DG120" s="922">
        <v>6893822</v>
      </c>
      <c r="DH120" s="903"/>
      <c r="DI120" s="903"/>
      <c r="DJ120" s="903"/>
      <c r="DK120" s="903"/>
      <c r="DL120" s="903">
        <v>6508046</v>
      </c>
      <c r="DM120" s="903"/>
      <c r="DN120" s="903"/>
      <c r="DO120" s="903"/>
      <c r="DP120" s="903"/>
      <c r="DQ120" s="903">
        <v>5996592</v>
      </c>
      <c r="DR120" s="903"/>
      <c r="DS120" s="903"/>
      <c r="DT120" s="903"/>
      <c r="DU120" s="903"/>
      <c r="DV120" s="904">
        <v>61.8</v>
      </c>
      <c r="DW120" s="904"/>
      <c r="DX120" s="904"/>
      <c r="DY120" s="904"/>
      <c r="DZ120" s="905"/>
    </row>
    <row r="121" spans="1:130" s="226" customFormat="1" ht="26.25" customHeight="1">
      <c r="A121" s="878"/>
      <c r="B121" s="879"/>
      <c r="C121" s="924" t="s">
        <v>461</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405</v>
      </c>
      <c r="AB121" s="838"/>
      <c r="AC121" s="838"/>
      <c r="AD121" s="838"/>
      <c r="AE121" s="839"/>
      <c r="AF121" s="840" t="s">
        <v>405</v>
      </c>
      <c r="AG121" s="838"/>
      <c r="AH121" s="838"/>
      <c r="AI121" s="838"/>
      <c r="AJ121" s="839"/>
      <c r="AK121" s="840" t="s">
        <v>123</v>
      </c>
      <c r="AL121" s="838"/>
      <c r="AM121" s="838"/>
      <c r="AN121" s="838"/>
      <c r="AO121" s="839"/>
      <c r="AP121" s="885" t="s">
        <v>123</v>
      </c>
      <c r="AQ121" s="886"/>
      <c r="AR121" s="886"/>
      <c r="AS121" s="886"/>
      <c r="AT121" s="887"/>
      <c r="AU121" s="947"/>
      <c r="AV121" s="948"/>
      <c r="AW121" s="948"/>
      <c r="AX121" s="948"/>
      <c r="AY121" s="949"/>
      <c r="AZ121" s="873" t="s">
        <v>462</v>
      </c>
      <c r="BA121" s="808"/>
      <c r="BB121" s="808"/>
      <c r="BC121" s="808"/>
      <c r="BD121" s="808"/>
      <c r="BE121" s="808"/>
      <c r="BF121" s="808"/>
      <c r="BG121" s="808"/>
      <c r="BH121" s="808"/>
      <c r="BI121" s="808"/>
      <c r="BJ121" s="808"/>
      <c r="BK121" s="808"/>
      <c r="BL121" s="808"/>
      <c r="BM121" s="808"/>
      <c r="BN121" s="808"/>
      <c r="BO121" s="808"/>
      <c r="BP121" s="809"/>
      <c r="BQ121" s="874">
        <v>3027121</v>
      </c>
      <c r="BR121" s="875"/>
      <c r="BS121" s="875"/>
      <c r="BT121" s="875"/>
      <c r="BU121" s="875"/>
      <c r="BV121" s="875">
        <v>3107329</v>
      </c>
      <c r="BW121" s="875"/>
      <c r="BX121" s="875"/>
      <c r="BY121" s="875"/>
      <c r="BZ121" s="875"/>
      <c r="CA121" s="875">
        <v>3104352</v>
      </c>
      <c r="CB121" s="875"/>
      <c r="CC121" s="875"/>
      <c r="CD121" s="875"/>
      <c r="CE121" s="875"/>
      <c r="CF121" s="936">
        <v>32</v>
      </c>
      <c r="CG121" s="937"/>
      <c r="CH121" s="937"/>
      <c r="CI121" s="937"/>
      <c r="CJ121" s="937"/>
      <c r="CK121" s="930"/>
      <c r="CL121" s="916"/>
      <c r="CM121" s="916"/>
      <c r="CN121" s="916"/>
      <c r="CO121" s="917"/>
      <c r="CP121" s="896" t="s">
        <v>463</v>
      </c>
      <c r="CQ121" s="897"/>
      <c r="CR121" s="897"/>
      <c r="CS121" s="897"/>
      <c r="CT121" s="897"/>
      <c r="CU121" s="897"/>
      <c r="CV121" s="897"/>
      <c r="CW121" s="897"/>
      <c r="CX121" s="897"/>
      <c r="CY121" s="897"/>
      <c r="CZ121" s="897"/>
      <c r="DA121" s="897"/>
      <c r="DB121" s="897"/>
      <c r="DC121" s="897"/>
      <c r="DD121" s="897"/>
      <c r="DE121" s="897"/>
      <c r="DF121" s="898"/>
      <c r="DG121" s="874">
        <v>77697</v>
      </c>
      <c r="DH121" s="875"/>
      <c r="DI121" s="875"/>
      <c r="DJ121" s="875"/>
      <c r="DK121" s="875"/>
      <c r="DL121" s="875">
        <v>78814</v>
      </c>
      <c r="DM121" s="875"/>
      <c r="DN121" s="875"/>
      <c r="DO121" s="875"/>
      <c r="DP121" s="875"/>
      <c r="DQ121" s="875">
        <v>102037</v>
      </c>
      <c r="DR121" s="875"/>
      <c r="DS121" s="875"/>
      <c r="DT121" s="875"/>
      <c r="DU121" s="875"/>
      <c r="DV121" s="852">
        <v>1.1000000000000001</v>
      </c>
      <c r="DW121" s="852"/>
      <c r="DX121" s="852"/>
      <c r="DY121" s="852"/>
      <c r="DZ121" s="853"/>
    </row>
    <row r="122" spans="1:130" s="226" customFormat="1" ht="26.25" customHeight="1">
      <c r="A122" s="878"/>
      <c r="B122" s="879"/>
      <c r="C122" s="882" t="s">
        <v>443</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123</v>
      </c>
      <c r="AB122" s="838"/>
      <c r="AC122" s="838"/>
      <c r="AD122" s="838"/>
      <c r="AE122" s="839"/>
      <c r="AF122" s="840" t="s">
        <v>405</v>
      </c>
      <c r="AG122" s="838"/>
      <c r="AH122" s="838"/>
      <c r="AI122" s="838"/>
      <c r="AJ122" s="839"/>
      <c r="AK122" s="840" t="s">
        <v>123</v>
      </c>
      <c r="AL122" s="838"/>
      <c r="AM122" s="838"/>
      <c r="AN122" s="838"/>
      <c r="AO122" s="839"/>
      <c r="AP122" s="885" t="s">
        <v>405</v>
      </c>
      <c r="AQ122" s="886"/>
      <c r="AR122" s="886"/>
      <c r="AS122" s="886"/>
      <c r="AT122" s="887"/>
      <c r="AU122" s="947"/>
      <c r="AV122" s="948"/>
      <c r="AW122" s="948"/>
      <c r="AX122" s="948"/>
      <c r="AY122" s="949"/>
      <c r="AZ122" s="940" t="s">
        <v>464</v>
      </c>
      <c r="BA122" s="941"/>
      <c r="BB122" s="941"/>
      <c r="BC122" s="941"/>
      <c r="BD122" s="941"/>
      <c r="BE122" s="941"/>
      <c r="BF122" s="941"/>
      <c r="BG122" s="941"/>
      <c r="BH122" s="941"/>
      <c r="BI122" s="941"/>
      <c r="BJ122" s="941"/>
      <c r="BK122" s="941"/>
      <c r="BL122" s="941"/>
      <c r="BM122" s="941"/>
      <c r="BN122" s="941"/>
      <c r="BO122" s="941"/>
      <c r="BP122" s="942"/>
      <c r="BQ122" s="943">
        <v>18767789</v>
      </c>
      <c r="BR122" s="906"/>
      <c r="BS122" s="906"/>
      <c r="BT122" s="906"/>
      <c r="BU122" s="906"/>
      <c r="BV122" s="906">
        <v>18792408</v>
      </c>
      <c r="BW122" s="906"/>
      <c r="BX122" s="906"/>
      <c r="BY122" s="906"/>
      <c r="BZ122" s="906"/>
      <c r="CA122" s="906">
        <v>18217866</v>
      </c>
      <c r="CB122" s="906"/>
      <c r="CC122" s="906"/>
      <c r="CD122" s="906"/>
      <c r="CE122" s="906"/>
      <c r="CF122" s="907">
        <v>187.8</v>
      </c>
      <c r="CG122" s="908"/>
      <c r="CH122" s="908"/>
      <c r="CI122" s="908"/>
      <c r="CJ122" s="908"/>
      <c r="CK122" s="930"/>
      <c r="CL122" s="916"/>
      <c r="CM122" s="916"/>
      <c r="CN122" s="916"/>
      <c r="CO122" s="917"/>
      <c r="CP122" s="896" t="s">
        <v>465</v>
      </c>
      <c r="CQ122" s="897"/>
      <c r="CR122" s="897"/>
      <c r="CS122" s="897"/>
      <c r="CT122" s="897"/>
      <c r="CU122" s="897"/>
      <c r="CV122" s="897"/>
      <c r="CW122" s="897"/>
      <c r="CX122" s="897"/>
      <c r="CY122" s="897"/>
      <c r="CZ122" s="897"/>
      <c r="DA122" s="897"/>
      <c r="DB122" s="897"/>
      <c r="DC122" s="897"/>
      <c r="DD122" s="897"/>
      <c r="DE122" s="897"/>
      <c r="DF122" s="898"/>
      <c r="DG122" s="874" t="s">
        <v>405</v>
      </c>
      <c r="DH122" s="875"/>
      <c r="DI122" s="875"/>
      <c r="DJ122" s="875"/>
      <c r="DK122" s="875"/>
      <c r="DL122" s="875" t="s">
        <v>123</v>
      </c>
      <c r="DM122" s="875"/>
      <c r="DN122" s="875"/>
      <c r="DO122" s="875"/>
      <c r="DP122" s="875"/>
      <c r="DQ122" s="875" t="s">
        <v>123</v>
      </c>
      <c r="DR122" s="875"/>
      <c r="DS122" s="875"/>
      <c r="DT122" s="875"/>
      <c r="DU122" s="875"/>
      <c r="DV122" s="852" t="s">
        <v>123</v>
      </c>
      <c r="DW122" s="852"/>
      <c r="DX122" s="852"/>
      <c r="DY122" s="852"/>
      <c r="DZ122" s="853"/>
    </row>
    <row r="123" spans="1:130" s="226" customFormat="1" ht="26.25" customHeight="1">
      <c r="A123" s="878"/>
      <c r="B123" s="879"/>
      <c r="C123" s="882" t="s">
        <v>449</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19340</v>
      </c>
      <c r="AB123" s="838"/>
      <c r="AC123" s="838"/>
      <c r="AD123" s="838"/>
      <c r="AE123" s="839"/>
      <c r="AF123" s="840">
        <v>17100</v>
      </c>
      <c r="AG123" s="838"/>
      <c r="AH123" s="838"/>
      <c r="AI123" s="838"/>
      <c r="AJ123" s="839"/>
      <c r="AK123" s="840">
        <v>17100</v>
      </c>
      <c r="AL123" s="838"/>
      <c r="AM123" s="838"/>
      <c r="AN123" s="838"/>
      <c r="AO123" s="839"/>
      <c r="AP123" s="885">
        <v>0.2</v>
      </c>
      <c r="AQ123" s="886"/>
      <c r="AR123" s="886"/>
      <c r="AS123" s="886"/>
      <c r="AT123" s="887"/>
      <c r="AU123" s="950"/>
      <c r="AV123" s="951"/>
      <c r="AW123" s="951"/>
      <c r="AX123" s="951"/>
      <c r="AY123" s="951"/>
      <c r="AZ123" s="257" t="s">
        <v>178</v>
      </c>
      <c r="BA123" s="257"/>
      <c r="BB123" s="257"/>
      <c r="BC123" s="257"/>
      <c r="BD123" s="257"/>
      <c r="BE123" s="257"/>
      <c r="BF123" s="257"/>
      <c r="BG123" s="257"/>
      <c r="BH123" s="257"/>
      <c r="BI123" s="257"/>
      <c r="BJ123" s="257"/>
      <c r="BK123" s="257"/>
      <c r="BL123" s="257"/>
      <c r="BM123" s="257"/>
      <c r="BN123" s="257"/>
      <c r="BO123" s="938" t="s">
        <v>466</v>
      </c>
      <c r="BP123" s="939"/>
      <c r="BQ123" s="893">
        <v>28962435</v>
      </c>
      <c r="BR123" s="894"/>
      <c r="BS123" s="894"/>
      <c r="BT123" s="894"/>
      <c r="BU123" s="894"/>
      <c r="BV123" s="894">
        <v>28889041</v>
      </c>
      <c r="BW123" s="894"/>
      <c r="BX123" s="894"/>
      <c r="BY123" s="894"/>
      <c r="BZ123" s="894"/>
      <c r="CA123" s="894">
        <v>28411774</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452</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123</v>
      </c>
      <c r="AB124" s="838"/>
      <c r="AC124" s="838"/>
      <c r="AD124" s="838"/>
      <c r="AE124" s="839"/>
      <c r="AF124" s="840" t="s">
        <v>405</v>
      </c>
      <c r="AG124" s="838"/>
      <c r="AH124" s="838"/>
      <c r="AI124" s="838"/>
      <c r="AJ124" s="839"/>
      <c r="AK124" s="840" t="s">
        <v>405</v>
      </c>
      <c r="AL124" s="838"/>
      <c r="AM124" s="838"/>
      <c r="AN124" s="838"/>
      <c r="AO124" s="839"/>
      <c r="AP124" s="885" t="s">
        <v>405</v>
      </c>
      <c r="AQ124" s="886"/>
      <c r="AR124" s="886"/>
      <c r="AS124" s="886"/>
      <c r="AT124" s="887"/>
      <c r="AU124" s="888" t="s">
        <v>467</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21.7</v>
      </c>
      <c r="BR124" s="892"/>
      <c r="BS124" s="892"/>
      <c r="BT124" s="892"/>
      <c r="BU124" s="892"/>
      <c r="BV124" s="892">
        <v>18</v>
      </c>
      <c r="BW124" s="892"/>
      <c r="BX124" s="892"/>
      <c r="BY124" s="892"/>
      <c r="BZ124" s="892"/>
      <c r="CA124" s="892">
        <v>11.6</v>
      </c>
      <c r="CB124" s="892"/>
      <c r="CC124" s="892"/>
      <c r="CD124" s="892"/>
      <c r="CE124" s="892"/>
      <c r="CF124" s="782"/>
      <c r="CG124" s="783"/>
      <c r="CH124" s="783"/>
      <c r="CI124" s="783"/>
      <c r="CJ124" s="923"/>
      <c r="CK124" s="931"/>
      <c r="CL124" s="931"/>
      <c r="CM124" s="931"/>
      <c r="CN124" s="931"/>
      <c r="CO124" s="932"/>
      <c r="CP124" s="896" t="s">
        <v>468</v>
      </c>
      <c r="CQ124" s="897"/>
      <c r="CR124" s="897"/>
      <c r="CS124" s="897"/>
      <c r="CT124" s="897"/>
      <c r="CU124" s="897"/>
      <c r="CV124" s="897"/>
      <c r="CW124" s="897"/>
      <c r="CX124" s="897"/>
      <c r="CY124" s="897"/>
      <c r="CZ124" s="897"/>
      <c r="DA124" s="897"/>
      <c r="DB124" s="897"/>
      <c r="DC124" s="897"/>
      <c r="DD124" s="897"/>
      <c r="DE124" s="897"/>
      <c r="DF124" s="898"/>
      <c r="DG124" s="820" t="s">
        <v>405</v>
      </c>
      <c r="DH124" s="821"/>
      <c r="DI124" s="821"/>
      <c r="DJ124" s="821"/>
      <c r="DK124" s="822"/>
      <c r="DL124" s="823" t="s">
        <v>405</v>
      </c>
      <c r="DM124" s="821"/>
      <c r="DN124" s="821"/>
      <c r="DO124" s="821"/>
      <c r="DP124" s="822"/>
      <c r="DQ124" s="823" t="s">
        <v>123</v>
      </c>
      <c r="DR124" s="821"/>
      <c r="DS124" s="821"/>
      <c r="DT124" s="821"/>
      <c r="DU124" s="822"/>
      <c r="DV124" s="909" t="s">
        <v>123</v>
      </c>
      <c r="DW124" s="910"/>
      <c r="DX124" s="910"/>
      <c r="DY124" s="910"/>
      <c r="DZ124" s="911"/>
    </row>
    <row r="125" spans="1:130" s="226" customFormat="1" ht="26.25" customHeight="1">
      <c r="A125" s="878"/>
      <c r="B125" s="879"/>
      <c r="C125" s="882" t="s">
        <v>454</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123</v>
      </c>
      <c r="AB125" s="838"/>
      <c r="AC125" s="838"/>
      <c r="AD125" s="838"/>
      <c r="AE125" s="839"/>
      <c r="AF125" s="840" t="s">
        <v>123</v>
      </c>
      <c r="AG125" s="838"/>
      <c r="AH125" s="838"/>
      <c r="AI125" s="838"/>
      <c r="AJ125" s="839"/>
      <c r="AK125" s="840" t="s">
        <v>405</v>
      </c>
      <c r="AL125" s="838"/>
      <c r="AM125" s="838"/>
      <c r="AN125" s="838"/>
      <c r="AO125" s="839"/>
      <c r="AP125" s="885" t="s">
        <v>123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469</v>
      </c>
      <c r="CL125" s="913"/>
      <c r="CM125" s="913"/>
      <c r="CN125" s="913"/>
      <c r="CO125" s="914"/>
      <c r="CP125" s="921" t="s">
        <v>470</v>
      </c>
      <c r="CQ125" s="866"/>
      <c r="CR125" s="866"/>
      <c r="CS125" s="866"/>
      <c r="CT125" s="866"/>
      <c r="CU125" s="866"/>
      <c r="CV125" s="866"/>
      <c r="CW125" s="866"/>
      <c r="CX125" s="866"/>
      <c r="CY125" s="866"/>
      <c r="CZ125" s="866"/>
      <c r="DA125" s="866"/>
      <c r="DB125" s="866"/>
      <c r="DC125" s="866"/>
      <c r="DD125" s="866"/>
      <c r="DE125" s="866"/>
      <c r="DF125" s="867"/>
      <c r="DG125" s="922" t="s">
        <v>123</v>
      </c>
      <c r="DH125" s="903"/>
      <c r="DI125" s="903"/>
      <c r="DJ125" s="903"/>
      <c r="DK125" s="903"/>
      <c r="DL125" s="903" t="s">
        <v>405</v>
      </c>
      <c r="DM125" s="903"/>
      <c r="DN125" s="903"/>
      <c r="DO125" s="903"/>
      <c r="DP125" s="903"/>
      <c r="DQ125" s="903" t="s">
        <v>405</v>
      </c>
      <c r="DR125" s="903"/>
      <c r="DS125" s="903"/>
      <c r="DT125" s="903"/>
      <c r="DU125" s="903"/>
      <c r="DV125" s="904" t="s">
        <v>123</v>
      </c>
      <c r="DW125" s="904"/>
      <c r="DX125" s="904"/>
      <c r="DY125" s="904"/>
      <c r="DZ125" s="905"/>
    </row>
    <row r="126" spans="1:130" s="226" customFormat="1" ht="26.25" customHeight="1" thickBot="1">
      <c r="A126" s="878"/>
      <c r="B126" s="879"/>
      <c r="C126" s="882" t="s">
        <v>456</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405</v>
      </c>
      <c r="AB126" s="838"/>
      <c r="AC126" s="838"/>
      <c r="AD126" s="838"/>
      <c r="AE126" s="839"/>
      <c r="AF126" s="840" t="s">
        <v>405</v>
      </c>
      <c r="AG126" s="838"/>
      <c r="AH126" s="838"/>
      <c r="AI126" s="838"/>
      <c r="AJ126" s="839"/>
      <c r="AK126" s="840" t="s">
        <v>123</v>
      </c>
      <c r="AL126" s="838"/>
      <c r="AM126" s="838"/>
      <c r="AN126" s="838"/>
      <c r="AO126" s="839"/>
      <c r="AP126" s="885" t="s">
        <v>123</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471</v>
      </c>
      <c r="CQ126" s="808"/>
      <c r="CR126" s="808"/>
      <c r="CS126" s="808"/>
      <c r="CT126" s="808"/>
      <c r="CU126" s="808"/>
      <c r="CV126" s="808"/>
      <c r="CW126" s="808"/>
      <c r="CX126" s="808"/>
      <c r="CY126" s="808"/>
      <c r="CZ126" s="808"/>
      <c r="DA126" s="808"/>
      <c r="DB126" s="808"/>
      <c r="DC126" s="808"/>
      <c r="DD126" s="808"/>
      <c r="DE126" s="808"/>
      <c r="DF126" s="809"/>
      <c r="DG126" s="874" t="s">
        <v>123</v>
      </c>
      <c r="DH126" s="875"/>
      <c r="DI126" s="875"/>
      <c r="DJ126" s="875"/>
      <c r="DK126" s="875"/>
      <c r="DL126" s="875" t="s">
        <v>123</v>
      </c>
      <c r="DM126" s="875"/>
      <c r="DN126" s="875"/>
      <c r="DO126" s="875"/>
      <c r="DP126" s="875"/>
      <c r="DQ126" s="875" t="s">
        <v>405</v>
      </c>
      <c r="DR126" s="875"/>
      <c r="DS126" s="875"/>
      <c r="DT126" s="875"/>
      <c r="DU126" s="875"/>
      <c r="DV126" s="852" t="s">
        <v>405</v>
      </c>
      <c r="DW126" s="852"/>
      <c r="DX126" s="852"/>
      <c r="DY126" s="852"/>
      <c r="DZ126" s="853"/>
    </row>
    <row r="127" spans="1:130" s="226" customFormat="1" ht="26.25" customHeight="1">
      <c r="A127" s="880"/>
      <c r="B127" s="881"/>
      <c r="C127" s="899" t="s">
        <v>472</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805</v>
      </c>
      <c r="AB127" s="838"/>
      <c r="AC127" s="838"/>
      <c r="AD127" s="838"/>
      <c r="AE127" s="839"/>
      <c r="AF127" s="840">
        <v>613</v>
      </c>
      <c r="AG127" s="838"/>
      <c r="AH127" s="838"/>
      <c r="AI127" s="838"/>
      <c r="AJ127" s="839"/>
      <c r="AK127" s="840">
        <v>885</v>
      </c>
      <c r="AL127" s="838"/>
      <c r="AM127" s="838"/>
      <c r="AN127" s="838"/>
      <c r="AO127" s="839"/>
      <c r="AP127" s="885">
        <v>0</v>
      </c>
      <c r="AQ127" s="886"/>
      <c r="AR127" s="886"/>
      <c r="AS127" s="886"/>
      <c r="AT127" s="887"/>
      <c r="AU127" s="262"/>
      <c r="AV127" s="262"/>
      <c r="AW127" s="262"/>
      <c r="AX127" s="902" t="s">
        <v>473</v>
      </c>
      <c r="AY127" s="870"/>
      <c r="AZ127" s="870"/>
      <c r="BA127" s="870"/>
      <c r="BB127" s="870"/>
      <c r="BC127" s="870"/>
      <c r="BD127" s="870"/>
      <c r="BE127" s="871"/>
      <c r="BF127" s="869" t="s">
        <v>474</v>
      </c>
      <c r="BG127" s="870"/>
      <c r="BH127" s="870"/>
      <c r="BI127" s="870"/>
      <c r="BJ127" s="870"/>
      <c r="BK127" s="870"/>
      <c r="BL127" s="871"/>
      <c r="BM127" s="869" t="s">
        <v>475</v>
      </c>
      <c r="BN127" s="870"/>
      <c r="BO127" s="870"/>
      <c r="BP127" s="870"/>
      <c r="BQ127" s="870"/>
      <c r="BR127" s="870"/>
      <c r="BS127" s="871"/>
      <c r="BT127" s="869" t="s">
        <v>476</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477</v>
      </c>
      <c r="CQ127" s="808"/>
      <c r="CR127" s="808"/>
      <c r="CS127" s="808"/>
      <c r="CT127" s="808"/>
      <c r="CU127" s="808"/>
      <c r="CV127" s="808"/>
      <c r="CW127" s="808"/>
      <c r="CX127" s="808"/>
      <c r="CY127" s="808"/>
      <c r="CZ127" s="808"/>
      <c r="DA127" s="808"/>
      <c r="DB127" s="808"/>
      <c r="DC127" s="808"/>
      <c r="DD127" s="808"/>
      <c r="DE127" s="808"/>
      <c r="DF127" s="809"/>
      <c r="DG127" s="874" t="s">
        <v>405</v>
      </c>
      <c r="DH127" s="875"/>
      <c r="DI127" s="875"/>
      <c r="DJ127" s="875"/>
      <c r="DK127" s="875"/>
      <c r="DL127" s="875" t="s">
        <v>123</v>
      </c>
      <c r="DM127" s="875"/>
      <c r="DN127" s="875"/>
      <c r="DO127" s="875"/>
      <c r="DP127" s="875"/>
      <c r="DQ127" s="875" t="s">
        <v>405</v>
      </c>
      <c r="DR127" s="875"/>
      <c r="DS127" s="875"/>
      <c r="DT127" s="875"/>
      <c r="DU127" s="875"/>
      <c r="DV127" s="852" t="s">
        <v>123</v>
      </c>
      <c r="DW127" s="852"/>
      <c r="DX127" s="852"/>
      <c r="DY127" s="852"/>
      <c r="DZ127" s="853"/>
    </row>
    <row r="128" spans="1:130" s="226" customFormat="1" ht="26.25" customHeight="1" thickBot="1">
      <c r="A128" s="854" t="s">
        <v>478</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479</v>
      </c>
      <c r="X128" s="856"/>
      <c r="Y128" s="856"/>
      <c r="Z128" s="857"/>
      <c r="AA128" s="858">
        <v>383427</v>
      </c>
      <c r="AB128" s="859"/>
      <c r="AC128" s="859"/>
      <c r="AD128" s="859"/>
      <c r="AE128" s="860"/>
      <c r="AF128" s="861">
        <v>452077</v>
      </c>
      <c r="AG128" s="859"/>
      <c r="AH128" s="859"/>
      <c r="AI128" s="859"/>
      <c r="AJ128" s="860"/>
      <c r="AK128" s="861">
        <v>445636</v>
      </c>
      <c r="AL128" s="859"/>
      <c r="AM128" s="859"/>
      <c r="AN128" s="859"/>
      <c r="AO128" s="860"/>
      <c r="AP128" s="862"/>
      <c r="AQ128" s="863"/>
      <c r="AR128" s="863"/>
      <c r="AS128" s="863"/>
      <c r="AT128" s="864"/>
      <c r="AU128" s="262"/>
      <c r="AV128" s="262"/>
      <c r="AW128" s="262"/>
      <c r="AX128" s="865" t="s">
        <v>480</v>
      </c>
      <c r="AY128" s="866"/>
      <c r="AZ128" s="866"/>
      <c r="BA128" s="866"/>
      <c r="BB128" s="866"/>
      <c r="BC128" s="866"/>
      <c r="BD128" s="866"/>
      <c r="BE128" s="867"/>
      <c r="BF128" s="844" t="s">
        <v>405</v>
      </c>
      <c r="BG128" s="845"/>
      <c r="BH128" s="845"/>
      <c r="BI128" s="845"/>
      <c r="BJ128" s="845"/>
      <c r="BK128" s="845"/>
      <c r="BL128" s="868"/>
      <c r="BM128" s="844">
        <v>13.12</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481</v>
      </c>
      <c r="CQ128" s="786"/>
      <c r="CR128" s="786"/>
      <c r="CS128" s="786"/>
      <c r="CT128" s="786"/>
      <c r="CU128" s="786"/>
      <c r="CV128" s="786"/>
      <c r="CW128" s="786"/>
      <c r="CX128" s="786"/>
      <c r="CY128" s="786"/>
      <c r="CZ128" s="786"/>
      <c r="DA128" s="786"/>
      <c r="DB128" s="786"/>
      <c r="DC128" s="786"/>
      <c r="DD128" s="786"/>
      <c r="DE128" s="786"/>
      <c r="DF128" s="787"/>
      <c r="DG128" s="848" t="s">
        <v>123</v>
      </c>
      <c r="DH128" s="849"/>
      <c r="DI128" s="849"/>
      <c r="DJ128" s="849"/>
      <c r="DK128" s="849"/>
      <c r="DL128" s="849" t="s">
        <v>123</v>
      </c>
      <c r="DM128" s="849"/>
      <c r="DN128" s="849"/>
      <c r="DO128" s="849"/>
      <c r="DP128" s="849"/>
      <c r="DQ128" s="849" t="s">
        <v>405</v>
      </c>
      <c r="DR128" s="849"/>
      <c r="DS128" s="849"/>
      <c r="DT128" s="849"/>
      <c r="DU128" s="849"/>
      <c r="DV128" s="850" t="s">
        <v>123</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482</v>
      </c>
      <c r="X129" s="835"/>
      <c r="Y129" s="835"/>
      <c r="Z129" s="836"/>
      <c r="AA129" s="837">
        <v>11056718</v>
      </c>
      <c r="AB129" s="838"/>
      <c r="AC129" s="838"/>
      <c r="AD129" s="838"/>
      <c r="AE129" s="839"/>
      <c r="AF129" s="840">
        <v>11229853</v>
      </c>
      <c r="AG129" s="838"/>
      <c r="AH129" s="838"/>
      <c r="AI129" s="838"/>
      <c r="AJ129" s="839"/>
      <c r="AK129" s="840">
        <v>11490923</v>
      </c>
      <c r="AL129" s="838"/>
      <c r="AM129" s="838"/>
      <c r="AN129" s="838"/>
      <c r="AO129" s="839"/>
      <c r="AP129" s="841"/>
      <c r="AQ129" s="842"/>
      <c r="AR129" s="842"/>
      <c r="AS129" s="842"/>
      <c r="AT129" s="843"/>
      <c r="AU129" s="264"/>
      <c r="AV129" s="264"/>
      <c r="AW129" s="264"/>
      <c r="AX129" s="807" t="s">
        <v>483</v>
      </c>
      <c r="AY129" s="808"/>
      <c r="AZ129" s="808"/>
      <c r="BA129" s="808"/>
      <c r="BB129" s="808"/>
      <c r="BC129" s="808"/>
      <c r="BD129" s="808"/>
      <c r="BE129" s="809"/>
      <c r="BF129" s="827" t="s">
        <v>123</v>
      </c>
      <c r="BG129" s="828"/>
      <c r="BH129" s="828"/>
      <c r="BI129" s="828"/>
      <c r="BJ129" s="828"/>
      <c r="BK129" s="828"/>
      <c r="BL129" s="829"/>
      <c r="BM129" s="827">
        <v>18.12</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484</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485</v>
      </c>
      <c r="X130" s="835"/>
      <c r="Y130" s="835"/>
      <c r="Z130" s="836"/>
      <c r="AA130" s="837">
        <v>1835731</v>
      </c>
      <c r="AB130" s="838"/>
      <c r="AC130" s="838"/>
      <c r="AD130" s="838"/>
      <c r="AE130" s="839"/>
      <c r="AF130" s="840">
        <v>1808746</v>
      </c>
      <c r="AG130" s="838"/>
      <c r="AH130" s="838"/>
      <c r="AI130" s="838"/>
      <c r="AJ130" s="839"/>
      <c r="AK130" s="840">
        <v>1789994</v>
      </c>
      <c r="AL130" s="838"/>
      <c r="AM130" s="838"/>
      <c r="AN130" s="838"/>
      <c r="AO130" s="839"/>
      <c r="AP130" s="841"/>
      <c r="AQ130" s="842"/>
      <c r="AR130" s="842"/>
      <c r="AS130" s="842"/>
      <c r="AT130" s="843"/>
      <c r="AU130" s="264"/>
      <c r="AV130" s="264"/>
      <c r="AW130" s="264"/>
      <c r="AX130" s="807" t="s">
        <v>486</v>
      </c>
      <c r="AY130" s="808"/>
      <c r="AZ130" s="808"/>
      <c r="BA130" s="808"/>
      <c r="BB130" s="808"/>
      <c r="BC130" s="808"/>
      <c r="BD130" s="808"/>
      <c r="BE130" s="809"/>
      <c r="BF130" s="810">
        <v>8.3000000000000007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487</v>
      </c>
      <c r="X131" s="818"/>
      <c r="Y131" s="818"/>
      <c r="Z131" s="819"/>
      <c r="AA131" s="820">
        <v>9220987</v>
      </c>
      <c r="AB131" s="821"/>
      <c r="AC131" s="821"/>
      <c r="AD131" s="821"/>
      <c r="AE131" s="822"/>
      <c r="AF131" s="823">
        <v>9421107</v>
      </c>
      <c r="AG131" s="821"/>
      <c r="AH131" s="821"/>
      <c r="AI131" s="821"/>
      <c r="AJ131" s="822"/>
      <c r="AK131" s="823">
        <v>9700929</v>
      </c>
      <c r="AL131" s="821"/>
      <c r="AM131" s="821"/>
      <c r="AN131" s="821"/>
      <c r="AO131" s="822"/>
      <c r="AP131" s="824"/>
      <c r="AQ131" s="825"/>
      <c r="AR131" s="825"/>
      <c r="AS131" s="825"/>
      <c r="AT131" s="826"/>
      <c r="AU131" s="264"/>
      <c r="AV131" s="264"/>
      <c r="AW131" s="264"/>
      <c r="AX131" s="785" t="s">
        <v>488</v>
      </c>
      <c r="AY131" s="786"/>
      <c r="AZ131" s="786"/>
      <c r="BA131" s="786"/>
      <c r="BB131" s="786"/>
      <c r="BC131" s="786"/>
      <c r="BD131" s="786"/>
      <c r="BE131" s="787"/>
      <c r="BF131" s="788">
        <v>11.6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489</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490</v>
      </c>
      <c r="W132" s="798"/>
      <c r="X132" s="798"/>
      <c r="Y132" s="798"/>
      <c r="Z132" s="799"/>
      <c r="AA132" s="800">
        <v>10.1526984</v>
      </c>
      <c r="AB132" s="801"/>
      <c r="AC132" s="801"/>
      <c r="AD132" s="801"/>
      <c r="AE132" s="802"/>
      <c r="AF132" s="803">
        <v>8.2603562410000002</v>
      </c>
      <c r="AG132" s="801"/>
      <c r="AH132" s="801"/>
      <c r="AI132" s="801"/>
      <c r="AJ132" s="802"/>
      <c r="AK132" s="803">
        <v>6.6160467719999998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491</v>
      </c>
      <c r="W133" s="777"/>
      <c r="X133" s="777"/>
      <c r="Y133" s="777"/>
      <c r="Z133" s="778"/>
      <c r="AA133" s="779">
        <v>10.5</v>
      </c>
      <c r="AB133" s="780"/>
      <c r="AC133" s="780"/>
      <c r="AD133" s="780"/>
      <c r="AE133" s="781"/>
      <c r="AF133" s="779">
        <v>9.6</v>
      </c>
      <c r="AG133" s="780"/>
      <c r="AH133" s="780"/>
      <c r="AI133" s="780"/>
      <c r="AJ133" s="781"/>
      <c r="AK133" s="779">
        <v>8.3000000000000007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iRo+Yd4HZaV3MGPQAK5a4iFCPCPu4giHevfoBpcKhuQocVqrAdh9likbZGpXZLvhS/yBV6wf9fewAdFBCdLXLA==" saltValue="7evG5DGwht0xe7zEBVLX3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G49" zoomScaleNormal="85" zoomScaleSheetLayoutView="100" workbookViewId="0">
      <selection activeCell="CW73" sqref="CW73"/>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e2pRUng9ruY2w2RRMDY+Nm4GvsIX0VnM+0HxqCCLhTVtw8/GX53tzAYr9U5nbOXyY5aRz8gnjacFT6fePRMN7A==" saltValue="V9urlsZsRL72nyu1Bvul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22"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phDuNftiYkfEGbFSY5tT83b92TcVd98ajdF+aCSGG7cyf+x2dkte968qNvcDN1ExWKnd/fhUBHjRfihRer/sLg==" saltValue="Bta2Ay4guEXHubG72z2Ee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495</v>
      </c>
      <c r="AP7" s="283"/>
      <c r="AQ7" s="284" t="s">
        <v>496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497</v>
      </c>
      <c r="AQ8" s="290" t="s">
        <v>498</v>
      </c>
      <c r="AR8" s="291" t="s">
        <v>499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500</v>
      </c>
      <c r="AL9" s="1207"/>
      <c r="AM9" s="1207"/>
      <c r="AN9" s="1208"/>
      <c r="AO9" s="292">
        <v>2711727</v>
      </c>
      <c r="AP9" s="292">
        <v>56662</v>
      </c>
      <c r="AQ9" s="293">
        <v>82371</v>
      </c>
      <c r="AR9" s="294">
        <v>-31.2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501</v>
      </c>
      <c r="AL10" s="1207"/>
      <c r="AM10" s="1207"/>
      <c r="AN10" s="1208"/>
      <c r="AO10" s="295">
        <v>250948</v>
      </c>
      <c r="AP10" s="295">
        <v>5244</v>
      </c>
      <c r="AQ10" s="296">
        <v>6066</v>
      </c>
      <c r="AR10" s="297">
        <v>-13.6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502</v>
      </c>
      <c r="AL11" s="1207"/>
      <c r="AM11" s="1207"/>
      <c r="AN11" s="1208"/>
      <c r="AO11" s="295">
        <v>83349</v>
      </c>
      <c r="AP11" s="295">
        <v>1742</v>
      </c>
      <c r="AQ11" s="296">
        <v>9057</v>
      </c>
      <c r="AR11" s="297">
        <v>-80.8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503</v>
      </c>
      <c r="AL12" s="1207"/>
      <c r="AM12" s="1207"/>
      <c r="AN12" s="1208"/>
      <c r="AO12" s="295" t="s">
        <v>504</v>
      </c>
      <c r="AP12" s="295" t="s">
        <v>504</v>
      </c>
      <c r="AQ12" s="296">
        <v>875</v>
      </c>
      <c r="AR12" s="297" t="s">
        <v>504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505</v>
      </c>
      <c r="AL13" s="1207"/>
      <c r="AM13" s="1207"/>
      <c r="AN13" s="1208"/>
      <c r="AO13" s="295" t="s">
        <v>504</v>
      </c>
      <c r="AP13" s="295" t="s">
        <v>504</v>
      </c>
      <c r="AQ13" s="296" t="s">
        <v>504</v>
      </c>
      <c r="AR13" s="297" t="s">
        <v>504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506</v>
      </c>
      <c r="AL14" s="1207"/>
      <c r="AM14" s="1207"/>
      <c r="AN14" s="1208"/>
      <c r="AO14" s="295">
        <v>112881</v>
      </c>
      <c r="AP14" s="295">
        <v>2359</v>
      </c>
      <c r="AQ14" s="296">
        <v>3722</v>
      </c>
      <c r="AR14" s="297">
        <v>-36.6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507</v>
      </c>
      <c r="AL15" s="1207"/>
      <c r="AM15" s="1207"/>
      <c r="AN15" s="1208"/>
      <c r="AO15" s="295">
        <v>73083</v>
      </c>
      <c r="AP15" s="295">
        <v>1527</v>
      </c>
      <c r="AQ15" s="296">
        <v>1782</v>
      </c>
      <c r="AR15" s="297">
        <v>-14.3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508</v>
      </c>
      <c r="AL16" s="1210"/>
      <c r="AM16" s="1210"/>
      <c r="AN16" s="1211"/>
      <c r="AO16" s="295">
        <v>-268172</v>
      </c>
      <c r="AP16" s="295">
        <v>-5603</v>
      </c>
      <c r="AQ16" s="296">
        <v>-7713</v>
      </c>
      <c r="AR16" s="297">
        <v>-27.4</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178</v>
      </c>
      <c r="AL17" s="1210"/>
      <c r="AM17" s="1210"/>
      <c r="AN17" s="1211"/>
      <c r="AO17" s="295">
        <v>2963816</v>
      </c>
      <c r="AP17" s="295">
        <v>61929</v>
      </c>
      <c r="AQ17" s="296">
        <v>96161</v>
      </c>
      <c r="AR17" s="297">
        <v>-35.6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513</v>
      </c>
      <c r="AL21" s="1204"/>
      <c r="AM21" s="1204"/>
      <c r="AN21" s="1205"/>
      <c r="AO21" s="307">
        <v>6.73</v>
      </c>
      <c r="AP21" s="308">
        <v>9.48</v>
      </c>
      <c r="AQ21" s="309">
        <v>-2.75</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514</v>
      </c>
      <c r="AL22" s="1204"/>
      <c r="AM22" s="1204"/>
      <c r="AN22" s="1205"/>
      <c r="AO22" s="312">
        <v>98.4</v>
      </c>
      <c r="AP22" s="313">
        <v>97.6</v>
      </c>
      <c r="AQ22" s="314">
        <v>0.8</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516</v>
      </c>
      <c r="AO27" s="273"/>
      <c r="AP27" s="273"/>
      <c r="AQ27" s="273"/>
      <c r="AR27" s="273"/>
      <c r="AS27" s="273"/>
      <c r="AT27" s="273"/>
    </row>
    <row r="28" spans="1:46" ht="17.2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495</v>
      </c>
      <c r="AP30" s="283"/>
      <c r="AQ30" s="284" t="s">
        <v>496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497</v>
      </c>
      <c r="AQ31" s="290" t="s">
        <v>498</v>
      </c>
      <c r="AR31" s="291" t="s">
        <v>499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519</v>
      </c>
      <c r="AL32" s="1195"/>
      <c r="AM32" s="1195"/>
      <c r="AN32" s="1196"/>
      <c r="AO32" s="322">
        <v>1879288</v>
      </c>
      <c r="AP32" s="322">
        <v>39268</v>
      </c>
      <c r="AQ32" s="323">
        <v>62678</v>
      </c>
      <c r="AR32" s="324">
        <v>-37.299999999999997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520</v>
      </c>
      <c r="AL33" s="1195"/>
      <c r="AM33" s="1195"/>
      <c r="AN33" s="1196"/>
      <c r="AO33" s="322" t="s">
        <v>504</v>
      </c>
      <c r="AP33" s="322" t="s">
        <v>504</v>
      </c>
      <c r="AQ33" s="323" t="s">
        <v>504</v>
      </c>
      <c r="AR33" s="324" t="s">
        <v>504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521</v>
      </c>
      <c r="AL34" s="1195"/>
      <c r="AM34" s="1195"/>
      <c r="AN34" s="1196"/>
      <c r="AO34" s="322" t="s">
        <v>504</v>
      </c>
      <c r="AP34" s="322" t="s">
        <v>504</v>
      </c>
      <c r="AQ34" s="323">
        <v>19</v>
      </c>
      <c r="AR34" s="324" t="s">
        <v>504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522</v>
      </c>
      <c r="AL35" s="1195"/>
      <c r="AM35" s="1195"/>
      <c r="AN35" s="1196"/>
      <c r="AO35" s="322">
        <v>541697</v>
      </c>
      <c r="AP35" s="322">
        <v>11319</v>
      </c>
      <c r="AQ35" s="323">
        <v>17584</v>
      </c>
      <c r="AR35" s="324">
        <v>-35.6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523</v>
      </c>
      <c r="AL36" s="1195"/>
      <c r="AM36" s="1195"/>
      <c r="AN36" s="1196"/>
      <c r="AO36" s="322">
        <v>291058</v>
      </c>
      <c r="AP36" s="322">
        <v>6082</v>
      </c>
      <c r="AQ36" s="323">
        <v>3772</v>
      </c>
      <c r="AR36" s="324">
        <v>61.2</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524</v>
      </c>
      <c r="AL37" s="1195"/>
      <c r="AM37" s="1195"/>
      <c r="AN37" s="1196"/>
      <c r="AO37" s="322">
        <v>165405</v>
      </c>
      <c r="AP37" s="322">
        <v>3456</v>
      </c>
      <c r="AQ37" s="323">
        <v>765</v>
      </c>
      <c r="AR37" s="324">
        <v>351.8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525</v>
      </c>
      <c r="AL38" s="1198"/>
      <c r="AM38" s="1198"/>
      <c r="AN38" s="1199"/>
      <c r="AO38" s="325" t="s">
        <v>504</v>
      </c>
      <c r="AP38" s="325" t="s">
        <v>504</v>
      </c>
      <c r="AQ38" s="326">
        <v>1</v>
      </c>
      <c r="AR38" s="314" t="s">
        <v>504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526</v>
      </c>
      <c r="AL39" s="1198"/>
      <c r="AM39" s="1198"/>
      <c r="AN39" s="1199"/>
      <c r="AO39" s="322">
        <v>-445636</v>
      </c>
      <c r="AP39" s="322">
        <v>-9312</v>
      </c>
      <c r="AQ39" s="323">
        <v>-2998</v>
      </c>
      <c r="AR39" s="324">
        <v>210.6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527</v>
      </c>
      <c r="AL40" s="1195"/>
      <c r="AM40" s="1195"/>
      <c r="AN40" s="1196"/>
      <c r="AO40" s="322">
        <v>-1789994</v>
      </c>
      <c r="AP40" s="322">
        <v>-37402</v>
      </c>
      <c r="AQ40" s="323">
        <v>-59283</v>
      </c>
      <c r="AR40" s="324">
        <v>-36.9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641818</v>
      </c>
      <c r="AP41" s="322">
        <v>13411</v>
      </c>
      <c r="AQ41" s="323">
        <v>22539</v>
      </c>
      <c r="AR41" s="324">
        <v>-40.5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495</v>
      </c>
      <c r="AN49" s="1189" t="s">
        <v>531</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532</v>
      </c>
      <c r="AO50" s="339" t="s">
        <v>533</v>
      </c>
      <c r="AP50" s="340" t="s">
        <v>534</v>
      </c>
      <c r="AQ50" s="341" t="s">
        <v>535</v>
      </c>
      <c r="AR50" s="342" t="s">
        <v>536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2885864</v>
      </c>
      <c r="AN51" s="344">
        <v>60604</v>
      </c>
      <c r="AO51" s="345">
        <v>37.4</v>
      </c>
      <c r="AP51" s="346">
        <v>84389</v>
      </c>
      <c r="AQ51" s="347">
        <v>19.7</v>
      </c>
      <c r="AR51" s="348">
        <v>17.7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1560749</v>
      </c>
      <c r="AN52" s="352">
        <v>32776</v>
      </c>
      <c r="AO52" s="353">
        <v>59.2</v>
      </c>
      <c r="AP52" s="354">
        <v>44339</v>
      </c>
      <c r="AQ52" s="355">
        <v>17.2</v>
      </c>
      <c r="AR52" s="356">
        <v>42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2617969</v>
      </c>
      <c r="AN53" s="344">
        <v>54773</v>
      </c>
      <c r="AO53" s="345">
        <v>-9.6</v>
      </c>
      <c r="AP53" s="346">
        <v>83623</v>
      </c>
      <c r="AQ53" s="347">
        <v>-0.9</v>
      </c>
      <c r="AR53" s="348">
        <v>-8.6999999999999993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1327309</v>
      </c>
      <c r="AN54" s="352">
        <v>27770</v>
      </c>
      <c r="AO54" s="353">
        <v>-15.3</v>
      </c>
      <c r="AP54" s="354">
        <v>48787</v>
      </c>
      <c r="AQ54" s="355">
        <v>10</v>
      </c>
      <c r="AR54" s="356">
        <v>-25.3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4422228</v>
      </c>
      <c r="AN55" s="344">
        <v>92436</v>
      </c>
      <c r="AO55" s="345">
        <v>68.8</v>
      </c>
      <c r="AP55" s="346">
        <v>87974</v>
      </c>
      <c r="AQ55" s="347">
        <v>5.2</v>
      </c>
      <c r="AR55" s="348">
        <v>63.6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2155926</v>
      </c>
      <c r="AN56" s="352">
        <v>45064</v>
      </c>
      <c r="AO56" s="353">
        <v>62.3</v>
      </c>
      <c r="AP56" s="354">
        <v>48183</v>
      </c>
      <c r="AQ56" s="355">
        <v>-1.2</v>
      </c>
      <c r="AR56" s="356">
        <v>63.5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4960143</v>
      </c>
      <c r="AN57" s="344">
        <v>103925</v>
      </c>
      <c r="AO57" s="345">
        <v>12.4</v>
      </c>
      <c r="AP57" s="346">
        <v>78864</v>
      </c>
      <c r="AQ57" s="347">
        <v>-10.4</v>
      </c>
      <c r="AR57" s="348">
        <v>22.8</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2564835</v>
      </c>
      <c r="AN58" s="352">
        <v>53739</v>
      </c>
      <c r="AO58" s="353">
        <v>19.3</v>
      </c>
      <c r="AP58" s="354">
        <v>46136</v>
      </c>
      <c r="AQ58" s="355">
        <v>-4.2</v>
      </c>
      <c r="AR58" s="356">
        <v>23.5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2887887</v>
      </c>
      <c r="AN59" s="344">
        <v>60343</v>
      </c>
      <c r="AO59" s="345">
        <v>-41.9</v>
      </c>
      <c r="AP59" s="346">
        <v>85042</v>
      </c>
      <c r="AQ59" s="347">
        <v>7.8</v>
      </c>
      <c r="AR59" s="348">
        <v>-49.7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1532142</v>
      </c>
      <c r="AN60" s="352">
        <v>32014</v>
      </c>
      <c r="AO60" s="353">
        <v>-40.4</v>
      </c>
      <c r="AP60" s="354">
        <v>50806</v>
      </c>
      <c r="AQ60" s="355">
        <v>10.1</v>
      </c>
      <c r="AR60" s="356">
        <v>-50.5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3554818</v>
      </c>
      <c r="AN61" s="359">
        <v>74416</v>
      </c>
      <c r="AO61" s="360">
        <v>13.4</v>
      </c>
      <c r="AP61" s="361">
        <v>83978</v>
      </c>
      <c r="AQ61" s="362">
        <v>4.3</v>
      </c>
      <c r="AR61" s="348">
        <v>9.1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1828192</v>
      </c>
      <c r="AN62" s="352">
        <v>38273</v>
      </c>
      <c r="AO62" s="353">
        <v>17</v>
      </c>
      <c r="AP62" s="354">
        <v>47650</v>
      </c>
      <c r="AQ62" s="355">
        <v>6.4</v>
      </c>
      <c r="AR62" s="356">
        <v>10.6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4xWZ2dweEF3qItP4mqRXAqKDuxWsAepl0J3TaBims+lAPwm+rA+hofYYxEirHD6EplAjsTmX1AAhsEjf3sGAQw==" saltValue="5Ub6u+npxZD7afWxTMLCm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58" zoomScaleNormal="100" zoomScaleSheetLayoutView="55" workbookViewId="0">
      <selection activeCell="CO102" sqref="CO102"/>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AvKYbtF3T5h8B6V4HUKc+LLH0HorP4SVuXgImlKLFhFlmAqd61mplnlgKPoLk4UElI4dkak6SbHbyBEuDu1eg==" saltValue="9a9hcPblMxzf6Zaimn9RB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9"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1MpHB6VxyaUZmBDaZqlkoO6iwGxXg8GQY2CGfDWoMk7g8YexZIO+41TjbbDvr+SY6DvWYfPjae4TluAXR5Koiw==" saltValue="0o+J9N5vQI1F691bjaGf3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212" t="s">
        <v>3</v>
      </c>
      <c r="D47" s="1212"/>
      <c r="E47" s="1213"/>
      <c r="F47" s="11">
        <v>17.25</v>
      </c>
      <c r="G47" s="12">
        <v>19.48</v>
      </c>
      <c r="H47" s="12">
        <v>19.86</v>
      </c>
      <c r="I47" s="12">
        <v>22.43</v>
      </c>
      <c r="J47" s="13">
        <v>21.94</v>
      </c>
    </row>
    <row r="48" spans="2:10" ht="57.75" customHeight="1">
      <c r="B48" s="14"/>
      <c r="C48" s="1214" t="s">
        <v>4</v>
      </c>
      <c r="D48" s="1214"/>
      <c r="E48" s="1215"/>
      <c r="F48" s="15">
        <v>6.74</v>
      </c>
      <c r="G48" s="16">
        <v>6.65</v>
      </c>
      <c r="H48" s="16">
        <v>5.44</v>
      </c>
      <c r="I48" s="16">
        <v>5.0199999999999996</v>
      </c>
      <c r="J48" s="17">
        <v>4.84</v>
      </c>
    </row>
    <row r="49" spans="2:10" ht="57.75" customHeight="1" thickBot="1">
      <c r="B49" s="18"/>
      <c r="C49" s="1216" t="s">
        <v>5</v>
      </c>
      <c r="D49" s="1216"/>
      <c r="E49" s="1217"/>
      <c r="F49" s="19" t="s">
        <v>552</v>
      </c>
      <c r="G49" s="20">
        <v>1.47</v>
      </c>
      <c r="H49" s="20" t="s">
        <v>553</v>
      </c>
      <c r="I49" s="20">
        <v>2.54</v>
      </c>
      <c r="J49" s="21" t="s">
        <v>554</v>
      </c>
    </row>
    <row r="50" spans="2:10" ht="13.5" customHeight="1"/>
    <row r="51" spans="2:10" ht="13.5" hidden="1" customHeight="1"/>
    <row r="52" spans="2:10" ht="13.5" hidden="1" customHeight="1"/>
    <row r="53" spans="2:10" ht="13.5" hidden="1" customHeight="1"/>
  </sheetData>
  <sheetProtection algorithmName="SHA-512" hashValue="YbNmcUT/aPXKpkrU3ty07irYa1bTmCQyeXz/2G+Q9N5u1xvMJcIMGbGWWpX8h94/7yPnaelWFp9voLACuXBYUg==" saltValue="JNX5WhYwnooJb1Q3RaIG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root</cp:lastModifiedBy>
  <cp:lastPrinted>2019-10-22T23:57:44Z</cp:lastPrinted>
  <dcterms:created xsi:type="dcterms:W3CDTF">2019-02-14T01:34:31Z</dcterms:created>
  <dcterms:modified xsi:type="dcterms:W3CDTF">2019-10-25T04:30:59Z</dcterms:modified>
</cp:coreProperties>
</file>